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155" activeTab="1"/>
  </bookViews>
  <sheets>
    <sheet name="Summary" sheetId="1" r:id="rId1"/>
    <sheet name="Order Sheet" sheetId="16" r:id="rId2"/>
    <sheet name="Receipts" sheetId="17" r:id="rId3"/>
    <sheet name="Blank" sheetId="5" r:id="rId4"/>
    <sheet name="Brian-Ellen" sheetId="2" r:id="rId5"/>
    <sheet name="Gwei" sheetId="3" r:id="rId6"/>
    <sheet name="Casey" sheetId="4" r:id="rId7"/>
    <sheet name="Zoe" sheetId="9" r:id="rId8"/>
    <sheet name="Dante G-H" sheetId="8" r:id="rId9"/>
    <sheet name="Li Xing" sheetId="12" r:id="rId10"/>
    <sheet name="Sam" sheetId="10" r:id="rId11"/>
    <sheet name="Emily-Derrick" sheetId="13" r:id="rId12"/>
    <sheet name="Henry" sheetId="7" r:id="rId13"/>
    <sheet name="Roberto" sheetId="6" r:id="rId14"/>
    <sheet name="Kavita" sheetId="11" r:id="rId15"/>
    <sheet name="Forrester" sheetId="14" r:id="rId16"/>
    <sheet name="Cubs" sheetId="15" r:id="rId17"/>
  </sheets>
  <definedNames>
    <definedName name="_xlnm.Print_Area" localSheetId="1">'Order Sheet'!$A$1:$J$46</definedName>
    <definedName name="_xlnm.Print_Area" localSheetId="0">Summary!$A$1:$D$13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24" i="1"/>
  <c r="E40" i="1"/>
  <c r="D40" i="1"/>
  <c r="D41" i="1"/>
  <c r="D39" i="1"/>
  <c r="D37" i="1"/>
  <c r="D35" i="1"/>
  <c r="D33" i="1"/>
  <c r="D31" i="1"/>
  <c r="D29" i="1"/>
  <c r="D27" i="1"/>
  <c r="D25" i="1"/>
  <c r="D23" i="1"/>
  <c r="D21" i="1"/>
  <c r="I20" i="1"/>
  <c r="H20" i="1"/>
  <c r="G20" i="1"/>
  <c r="F20" i="1"/>
  <c r="E20" i="1"/>
  <c r="D20" i="1"/>
  <c r="D19" i="1"/>
  <c r="G18" i="1"/>
  <c r="D10" i="1"/>
  <c r="D12" i="1" s="1"/>
  <c r="D13" i="1" s="1"/>
  <c r="C10" i="1"/>
  <c r="C12" i="1" s="1"/>
  <c r="C13" i="1" s="1"/>
  <c r="H46" i="5"/>
  <c r="G46" i="5"/>
  <c r="F46" i="5"/>
  <c r="J45" i="5"/>
  <c r="I45" i="5"/>
  <c r="H45" i="5"/>
  <c r="G45" i="5"/>
  <c r="F45" i="5"/>
  <c r="D45" i="5"/>
  <c r="C45" i="5"/>
  <c r="L46" i="5" s="1"/>
  <c r="I44" i="5"/>
  <c r="D44" i="5"/>
  <c r="C44" i="5"/>
  <c r="E44" i="5" s="1"/>
  <c r="J44" i="5" s="1"/>
  <c r="E43" i="5"/>
  <c r="I42" i="5"/>
  <c r="D42" i="5"/>
  <c r="C42" i="5"/>
  <c r="E42" i="5" s="1"/>
  <c r="J42" i="5" s="1"/>
  <c r="E41" i="5"/>
  <c r="I40" i="5"/>
  <c r="D40" i="5"/>
  <c r="C40" i="5"/>
  <c r="E40" i="5" s="1"/>
  <c r="J40" i="5" s="1"/>
  <c r="E39" i="5"/>
  <c r="I38" i="5"/>
  <c r="D38" i="5"/>
  <c r="C38" i="5"/>
  <c r="E38" i="5" s="1"/>
  <c r="J38" i="5" s="1"/>
  <c r="E37" i="5"/>
  <c r="I36" i="5"/>
  <c r="D36" i="5"/>
  <c r="C36" i="5"/>
  <c r="E36" i="5" s="1"/>
  <c r="J36" i="5" s="1"/>
  <c r="E35" i="5"/>
  <c r="I34" i="5"/>
  <c r="D34" i="5"/>
  <c r="C34" i="5"/>
  <c r="E34" i="5" s="1"/>
  <c r="J34" i="5" s="1"/>
  <c r="E33" i="5"/>
  <c r="I32" i="5"/>
  <c r="D32" i="5"/>
  <c r="C32" i="5"/>
  <c r="E32" i="5" s="1"/>
  <c r="J32" i="5" s="1"/>
  <c r="E31" i="5"/>
  <c r="I30" i="5"/>
  <c r="D30" i="5"/>
  <c r="C30" i="5"/>
  <c r="E30" i="5" s="1"/>
  <c r="J30" i="5" s="1"/>
  <c r="E29" i="5"/>
  <c r="I28" i="5"/>
  <c r="D28" i="5"/>
  <c r="C28" i="5"/>
  <c r="E28" i="5" s="1"/>
  <c r="J28" i="5" s="1"/>
  <c r="E27" i="5"/>
  <c r="I26" i="5"/>
  <c r="D26" i="5"/>
  <c r="C26" i="5"/>
  <c r="E26" i="5" s="1"/>
  <c r="J26" i="5" s="1"/>
  <c r="E25" i="5"/>
  <c r="I24" i="5"/>
  <c r="D24" i="5"/>
  <c r="C24" i="5"/>
  <c r="E24" i="5" s="1"/>
  <c r="J24" i="5" s="1"/>
  <c r="E23" i="5"/>
  <c r="I22" i="5"/>
  <c r="D22" i="5"/>
  <c r="C22" i="5"/>
  <c r="E22" i="5" s="1"/>
  <c r="J22" i="5" s="1"/>
  <c r="E21" i="5"/>
  <c r="I20" i="5"/>
  <c r="D20" i="5"/>
  <c r="C20" i="5"/>
  <c r="E20" i="5" s="1"/>
  <c r="J20" i="5" s="1"/>
  <c r="E19" i="5"/>
  <c r="I18" i="5"/>
  <c r="D18" i="5"/>
  <c r="C18" i="5"/>
  <c r="E18" i="5" s="1"/>
  <c r="J18" i="5" s="1"/>
  <c r="E17" i="5"/>
  <c r="I16" i="5"/>
  <c r="D16" i="5"/>
  <c r="C16" i="5"/>
  <c r="E16" i="5" s="1"/>
  <c r="J16" i="5" s="1"/>
  <c r="E15" i="5"/>
  <c r="I14" i="5"/>
  <c r="D14" i="5"/>
  <c r="C14" i="5"/>
  <c r="E14" i="5" s="1"/>
  <c r="J14" i="5" s="1"/>
  <c r="E13" i="5"/>
  <c r="E45" i="5" s="1"/>
  <c r="I12" i="5"/>
  <c r="D12" i="5"/>
  <c r="D46" i="5" s="1"/>
  <c r="C12" i="5"/>
  <c r="C46" i="5" s="1"/>
  <c r="E11" i="5"/>
  <c r="D6" i="5"/>
  <c r="C6" i="5"/>
  <c r="L44" i="5" s="1"/>
  <c r="H46" i="15"/>
  <c r="G46" i="15"/>
  <c r="F46" i="15"/>
  <c r="J45" i="15"/>
  <c r="I45" i="15"/>
  <c r="H45" i="15"/>
  <c r="G45" i="15"/>
  <c r="F45" i="15"/>
  <c r="D45" i="15"/>
  <c r="C45" i="15"/>
  <c r="L46" i="15" s="1"/>
  <c r="I44" i="15"/>
  <c r="D44" i="15"/>
  <c r="C44" i="15"/>
  <c r="E44" i="15" s="1"/>
  <c r="J44" i="15" s="1"/>
  <c r="E43" i="15"/>
  <c r="I42" i="15"/>
  <c r="D42" i="15"/>
  <c r="C42" i="15"/>
  <c r="E42" i="15" s="1"/>
  <c r="J42" i="15" s="1"/>
  <c r="E41" i="15"/>
  <c r="I40" i="15"/>
  <c r="D40" i="15"/>
  <c r="C40" i="15"/>
  <c r="E40" i="15" s="1"/>
  <c r="J40" i="15" s="1"/>
  <c r="E39" i="15"/>
  <c r="I38" i="15"/>
  <c r="D38" i="15"/>
  <c r="C38" i="15"/>
  <c r="E38" i="15" s="1"/>
  <c r="J38" i="15" s="1"/>
  <c r="E37" i="15"/>
  <c r="I36" i="15"/>
  <c r="D36" i="15"/>
  <c r="C36" i="15"/>
  <c r="E36" i="15" s="1"/>
  <c r="J36" i="15" s="1"/>
  <c r="E35" i="15"/>
  <c r="I34" i="15"/>
  <c r="D34" i="15"/>
  <c r="C34" i="15"/>
  <c r="E34" i="15" s="1"/>
  <c r="J34" i="15" s="1"/>
  <c r="E33" i="15"/>
  <c r="I32" i="15"/>
  <c r="D32" i="15"/>
  <c r="C32" i="15"/>
  <c r="E32" i="15" s="1"/>
  <c r="J32" i="15" s="1"/>
  <c r="E31" i="15"/>
  <c r="I30" i="15"/>
  <c r="D30" i="15"/>
  <c r="C30" i="15"/>
  <c r="E30" i="15" s="1"/>
  <c r="J30" i="15" s="1"/>
  <c r="E29" i="15"/>
  <c r="I28" i="15"/>
  <c r="D28" i="15"/>
  <c r="C28" i="15"/>
  <c r="E28" i="15" s="1"/>
  <c r="J28" i="15" s="1"/>
  <c r="E27" i="15"/>
  <c r="I26" i="15"/>
  <c r="D26" i="15"/>
  <c r="C26" i="15"/>
  <c r="E26" i="15" s="1"/>
  <c r="J26" i="15" s="1"/>
  <c r="E25" i="15"/>
  <c r="I24" i="15"/>
  <c r="D24" i="15"/>
  <c r="C24" i="15"/>
  <c r="E24" i="15" s="1"/>
  <c r="J24" i="15" s="1"/>
  <c r="E23" i="15"/>
  <c r="I22" i="15"/>
  <c r="D22" i="15"/>
  <c r="C22" i="15"/>
  <c r="E22" i="15" s="1"/>
  <c r="J22" i="15" s="1"/>
  <c r="E21" i="15"/>
  <c r="I20" i="15"/>
  <c r="D20" i="15"/>
  <c r="C20" i="15"/>
  <c r="E20" i="15" s="1"/>
  <c r="J20" i="15" s="1"/>
  <c r="E19" i="15"/>
  <c r="I18" i="15"/>
  <c r="D18" i="15"/>
  <c r="C18" i="15"/>
  <c r="E18" i="15" s="1"/>
  <c r="J18" i="15" s="1"/>
  <c r="E17" i="15"/>
  <c r="I16" i="15"/>
  <c r="D16" i="15"/>
  <c r="C16" i="15"/>
  <c r="E16" i="15" s="1"/>
  <c r="J16" i="15" s="1"/>
  <c r="E15" i="15"/>
  <c r="I14" i="15"/>
  <c r="D14" i="15"/>
  <c r="C14" i="15"/>
  <c r="E14" i="15" s="1"/>
  <c r="J14" i="15" s="1"/>
  <c r="E13" i="15"/>
  <c r="E45" i="15" s="1"/>
  <c r="I12" i="15"/>
  <c r="D12" i="15"/>
  <c r="D46" i="15" s="1"/>
  <c r="C12" i="15"/>
  <c r="C46" i="15" s="1"/>
  <c r="E11" i="15"/>
  <c r="D6" i="15"/>
  <c r="C6" i="15"/>
  <c r="L44" i="15" s="1"/>
  <c r="H46" i="14"/>
  <c r="G46" i="14"/>
  <c r="F46" i="14"/>
  <c r="J45" i="14"/>
  <c r="I45" i="14"/>
  <c r="H45" i="14"/>
  <c r="G45" i="14"/>
  <c r="F45" i="14"/>
  <c r="D45" i="14"/>
  <c r="C45" i="14"/>
  <c r="L46" i="14" s="1"/>
  <c r="I44" i="14"/>
  <c r="D44" i="14"/>
  <c r="C44" i="14"/>
  <c r="E44" i="14" s="1"/>
  <c r="J44" i="14" s="1"/>
  <c r="E43" i="14"/>
  <c r="I42" i="14"/>
  <c r="D42" i="14"/>
  <c r="C42" i="14"/>
  <c r="E42" i="14" s="1"/>
  <c r="J42" i="14" s="1"/>
  <c r="E41" i="14"/>
  <c r="I40" i="14"/>
  <c r="D40" i="14"/>
  <c r="C40" i="14"/>
  <c r="E40" i="14" s="1"/>
  <c r="J40" i="14" s="1"/>
  <c r="E39" i="14"/>
  <c r="I38" i="14"/>
  <c r="D38" i="14"/>
  <c r="C38" i="14"/>
  <c r="E38" i="14" s="1"/>
  <c r="J38" i="14" s="1"/>
  <c r="E37" i="14"/>
  <c r="I36" i="14"/>
  <c r="D36" i="14"/>
  <c r="C36" i="14"/>
  <c r="E36" i="14" s="1"/>
  <c r="J36" i="14" s="1"/>
  <c r="E35" i="14"/>
  <c r="I34" i="14"/>
  <c r="D34" i="14"/>
  <c r="C34" i="14"/>
  <c r="E34" i="14" s="1"/>
  <c r="J34" i="14" s="1"/>
  <c r="E33" i="14"/>
  <c r="I32" i="14"/>
  <c r="D32" i="14"/>
  <c r="C32" i="14"/>
  <c r="E32" i="14" s="1"/>
  <c r="J32" i="14" s="1"/>
  <c r="E31" i="14"/>
  <c r="I30" i="14"/>
  <c r="D30" i="14"/>
  <c r="C30" i="14"/>
  <c r="E30" i="14" s="1"/>
  <c r="J30" i="14" s="1"/>
  <c r="E29" i="14"/>
  <c r="I28" i="14"/>
  <c r="D28" i="14"/>
  <c r="C28" i="14"/>
  <c r="E28" i="14" s="1"/>
  <c r="J28" i="14" s="1"/>
  <c r="E27" i="14"/>
  <c r="I26" i="14"/>
  <c r="D26" i="14"/>
  <c r="C26" i="14"/>
  <c r="E26" i="14" s="1"/>
  <c r="J26" i="14" s="1"/>
  <c r="E25" i="14"/>
  <c r="I24" i="14"/>
  <c r="D24" i="14"/>
  <c r="C24" i="14"/>
  <c r="E24" i="14" s="1"/>
  <c r="J24" i="14" s="1"/>
  <c r="E23" i="14"/>
  <c r="I22" i="14"/>
  <c r="D22" i="14"/>
  <c r="C22" i="14"/>
  <c r="E22" i="14" s="1"/>
  <c r="J22" i="14" s="1"/>
  <c r="E21" i="14"/>
  <c r="I20" i="14"/>
  <c r="D20" i="14"/>
  <c r="C20" i="14"/>
  <c r="E20" i="14" s="1"/>
  <c r="J20" i="14" s="1"/>
  <c r="E19" i="14"/>
  <c r="I18" i="14"/>
  <c r="D18" i="14"/>
  <c r="C18" i="14"/>
  <c r="E18" i="14" s="1"/>
  <c r="J18" i="14" s="1"/>
  <c r="E17" i="14"/>
  <c r="I16" i="14"/>
  <c r="D16" i="14"/>
  <c r="C16" i="14"/>
  <c r="E16" i="14" s="1"/>
  <c r="J16" i="14" s="1"/>
  <c r="E15" i="14"/>
  <c r="I14" i="14"/>
  <c r="D14" i="14"/>
  <c r="C14" i="14"/>
  <c r="E14" i="14" s="1"/>
  <c r="J14" i="14" s="1"/>
  <c r="E13" i="14"/>
  <c r="E45" i="14" s="1"/>
  <c r="I12" i="14"/>
  <c r="D12" i="14"/>
  <c r="D46" i="14" s="1"/>
  <c r="C12" i="14"/>
  <c r="C46" i="14" s="1"/>
  <c r="E11" i="14"/>
  <c r="D6" i="14"/>
  <c r="C6" i="14"/>
  <c r="L44" i="14" s="1"/>
  <c r="H46" i="11"/>
  <c r="G46" i="11"/>
  <c r="F46" i="11"/>
  <c r="J45" i="11"/>
  <c r="I45" i="11"/>
  <c r="H45" i="11"/>
  <c r="G45" i="11"/>
  <c r="F45" i="11"/>
  <c r="D45" i="11"/>
  <c r="C45" i="11"/>
  <c r="L46" i="11" s="1"/>
  <c r="I44" i="11"/>
  <c r="D44" i="11"/>
  <c r="C44" i="11"/>
  <c r="E44" i="11" s="1"/>
  <c r="J44" i="11" s="1"/>
  <c r="E43" i="11"/>
  <c r="I42" i="11"/>
  <c r="D42" i="11"/>
  <c r="C42" i="11"/>
  <c r="E42" i="11" s="1"/>
  <c r="J42" i="11" s="1"/>
  <c r="E41" i="11"/>
  <c r="I40" i="11"/>
  <c r="D40" i="11"/>
  <c r="C40" i="11"/>
  <c r="E40" i="11" s="1"/>
  <c r="J40" i="11" s="1"/>
  <c r="E39" i="11"/>
  <c r="I38" i="11"/>
  <c r="D38" i="11"/>
  <c r="C38" i="11"/>
  <c r="E38" i="11" s="1"/>
  <c r="J38" i="11" s="1"/>
  <c r="E37" i="11"/>
  <c r="I36" i="11"/>
  <c r="D36" i="11"/>
  <c r="C36" i="11"/>
  <c r="E36" i="11" s="1"/>
  <c r="J36" i="11" s="1"/>
  <c r="E35" i="11"/>
  <c r="I34" i="11"/>
  <c r="D34" i="11"/>
  <c r="C34" i="11"/>
  <c r="E34" i="11" s="1"/>
  <c r="J34" i="11" s="1"/>
  <c r="E33" i="11"/>
  <c r="I32" i="11"/>
  <c r="D32" i="11"/>
  <c r="C32" i="11"/>
  <c r="E32" i="11" s="1"/>
  <c r="J32" i="11" s="1"/>
  <c r="E31" i="11"/>
  <c r="I30" i="11"/>
  <c r="D30" i="11"/>
  <c r="C30" i="11"/>
  <c r="E30" i="11" s="1"/>
  <c r="J30" i="11" s="1"/>
  <c r="E29" i="11"/>
  <c r="I28" i="11"/>
  <c r="D28" i="11"/>
  <c r="C28" i="11"/>
  <c r="E28" i="11" s="1"/>
  <c r="J28" i="11" s="1"/>
  <c r="E27" i="11"/>
  <c r="I26" i="11"/>
  <c r="D26" i="11"/>
  <c r="C26" i="11"/>
  <c r="E26" i="11" s="1"/>
  <c r="J26" i="11" s="1"/>
  <c r="E25" i="11"/>
  <c r="I24" i="11"/>
  <c r="D24" i="11"/>
  <c r="C24" i="11"/>
  <c r="E24" i="11" s="1"/>
  <c r="J24" i="11" s="1"/>
  <c r="E23" i="11"/>
  <c r="I22" i="11"/>
  <c r="D22" i="11"/>
  <c r="C22" i="11"/>
  <c r="E22" i="11" s="1"/>
  <c r="J22" i="11" s="1"/>
  <c r="E21" i="11"/>
  <c r="I20" i="11"/>
  <c r="D20" i="11"/>
  <c r="C20" i="11"/>
  <c r="E20" i="11" s="1"/>
  <c r="J20" i="11" s="1"/>
  <c r="E19" i="11"/>
  <c r="I18" i="11"/>
  <c r="D18" i="11"/>
  <c r="C18" i="11"/>
  <c r="E18" i="11" s="1"/>
  <c r="J18" i="11" s="1"/>
  <c r="E17" i="11"/>
  <c r="I16" i="11"/>
  <c r="D16" i="11"/>
  <c r="C16" i="11"/>
  <c r="E16" i="11" s="1"/>
  <c r="J16" i="11" s="1"/>
  <c r="E15" i="11"/>
  <c r="I14" i="11"/>
  <c r="D14" i="11"/>
  <c r="C14" i="11"/>
  <c r="E14" i="11" s="1"/>
  <c r="J14" i="11" s="1"/>
  <c r="E13" i="11"/>
  <c r="I12" i="11"/>
  <c r="I46" i="11" s="1"/>
  <c r="D12" i="11"/>
  <c r="D46" i="11" s="1"/>
  <c r="C12" i="11"/>
  <c r="C46" i="11" s="1"/>
  <c r="E11" i="11"/>
  <c r="E45" i="11" s="1"/>
  <c r="D6" i="11"/>
  <c r="D7" i="11" s="1"/>
  <c r="C6" i="11"/>
  <c r="L42" i="11" s="1"/>
  <c r="H46" i="6"/>
  <c r="G46" i="6"/>
  <c r="F46" i="6"/>
  <c r="J45" i="6"/>
  <c r="I45" i="6"/>
  <c r="H45" i="6"/>
  <c r="G45" i="6"/>
  <c r="F45" i="6"/>
  <c r="D45" i="6"/>
  <c r="C45" i="6"/>
  <c r="L46" i="6" s="1"/>
  <c r="I44" i="6"/>
  <c r="D44" i="6"/>
  <c r="C44" i="6"/>
  <c r="E44" i="6" s="1"/>
  <c r="J44" i="6" s="1"/>
  <c r="E43" i="6"/>
  <c r="I42" i="6"/>
  <c r="D42" i="6"/>
  <c r="C42" i="6"/>
  <c r="E42" i="6" s="1"/>
  <c r="J42" i="6" s="1"/>
  <c r="E41" i="6"/>
  <c r="I40" i="6"/>
  <c r="D40" i="6"/>
  <c r="C40" i="6"/>
  <c r="E40" i="6" s="1"/>
  <c r="J40" i="6" s="1"/>
  <c r="E39" i="6"/>
  <c r="I38" i="6"/>
  <c r="D38" i="6"/>
  <c r="C38" i="6"/>
  <c r="E38" i="6" s="1"/>
  <c r="J38" i="6" s="1"/>
  <c r="E37" i="6"/>
  <c r="I36" i="6"/>
  <c r="D36" i="6"/>
  <c r="C36" i="6"/>
  <c r="E36" i="6" s="1"/>
  <c r="J36" i="6" s="1"/>
  <c r="E35" i="6"/>
  <c r="I34" i="6"/>
  <c r="D34" i="6"/>
  <c r="C34" i="6"/>
  <c r="E34" i="6" s="1"/>
  <c r="J34" i="6" s="1"/>
  <c r="E33" i="6"/>
  <c r="I32" i="6"/>
  <c r="D32" i="6"/>
  <c r="C32" i="6"/>
  <c r="E32" i="6" s="1"/>
  <c r="J32" i="6" s="1"/>
  <c r="E31" i="6"/>
  <c r="I30" i="6"/>
  <c r="D30" i="6"/>
  <c r="C30" i="6"/>
  <c r="E30" i="6" s="1"/>
  <c r="J30" i="6" s="1"/>
  <c r="E29" i="6"/>
  <c r="I28" i="6"/>
  <c r="D28" i="6"/>
  <c r="C28" i="6"/>
  <c r="E28" i="6" s="1"/>
  <c r="J28" i="6" s="1"/>
  <c r="E27" i="6"/>
  <c r="I26" i="6"/>
  <c r="D26" i="6"/>
  <c r="C26" i="6"/>
  <c r="E26" i="6" s="1"/>
  <c r="J26" i="6" s="1"/>
  <c r="E25" i="6"/>
  <c r="I24" i="6"/>
  <c r="D24" i="6"/>
  <c r="C24" i="6"/>
  <c r="E24" i="6" s="1"/>
  <c r="J24" i="6" s="1"/>
  <c r="E23" i="6"/>
  <c r="I22" i="6"/>
  <c r="D22" i="6"/>
  <c r="C22" i="6"/>
  <c r="E22" i="6" s="1"/>
  <c r="J22" i="6" s="1"/>
  <c r="E21" i="6"/>
  <c r="I20" i="6"/>
  <c r="D20" i="6"/>
  <c r="C20" i="6"/>
  <c r="E20" i="6" s="1"/>
  <c r="J20" i="6" s="1"/>
  <c r="E19" i="6"/>
  <c r="I18" i="6"/>
  <c r="D18" i="6"/>
  <c r="C18" i="6"/>
  <c r="E18" i="6" s="1"/>
  <c r="J18" i="6" s="1"/>
  <c r="E17" i="6"/>
  <c r="I16" i="6"/>
  <c r="D16" i="6"/>
  <c r="C16" i="6"/>
  <c r="E16" i="6" s="1"/>
  <c r="J16" i="6" s="1"/>
  <c r="E15" i="6"/>
  <c r="I14" i="6"/>
  <c r="D14" i="6"/>
  <c r="C14" i="6"/>
  <c r="E14" i="6" s="1"/>
  <c r="J14" i="6" s="1"/>
  <c r="E13" i="6"/>
  <c r="I12" i="6"/>
  <c r="I46" i="6" s="1"/>
  <c r="D12" i="6"/>
  <c r="D46" i="6" s="1"/>
  <c r="C12" i="6"/>
  <c r="C46" i="6" s="1"/>
  <c r="E11" i="6"/>
  <c r="D6" i="6"/>
  <c r="D7" i="6" s="1"/>
  <c r="C6" i="6"/>
  <c r="L42" i="6" s="1"/>
  <c r="H46" i="7"/>
  <c r="G46" i="7"/>
  <c r="F46" i="7"/>
  <c r="J45" i="7"/>
  <c r="I45" i="7"/>
  <c r="H45" i="7"/>
  <c r="G45" i="7"/>
  <c r="F45" i="7"/>
  <c r="D45" i="7"/>
  <c r="C45" i="7"/>
  <c r="L46" i="7" s="1"/>
  <c r="I44" i="7"/>
  <c r="D44" i="7"/>
  <c r="C44" i="7"/>
  <c r="E44" i="7" s="1"/>
  <c r="J44" i="7" s="1"/>
  <c r="E43" i="7"/>
  <c r="I42" i="7"/>
  <c r="D42" i="7"/>
  <c r="C42" i="7"/>
  <c r="E42" i="7" s="1"/>
  <c r="J42" i="7" s="1"/>
  <c r="E41" i="7"/>
  <c r="I40" i="7"/>
  <c r="D40" i="7"/>
  <c r="C40" i="7"/>
  <c r="E40" i="7" s="1"/>
  <c r="J40" i="7" s="1"/>
  <c r="E39" i="7"/>
  <c r="I38" i="7"/>
  <c r="D38" i="7"/>
  <c r="C38" i="7"/>
  <c r="E38" i="7" s="1"/>
  <c r="J38" i="7" s="1"/>
  <c r="E37" i="7"/>
  <c r="I36" i="7"/>
  <c r="D36" i="7"/>
  <c r="C36" i="7"/>
  <c r="E36" i="7" s="1"/>
  <c r="J36" i="7" s="1"/>
  <c r="E35" i="7"/>
  <c r="I34" i="7"/>
  <c r="D34" i="7"/>
  <c r="C34" i="7"/>
  <c r="E34" i="7" s="1"/>
  <c r="J34" i="7" s="1"/>
  <c r="E33" i="7"/>
  <c r="I32" i="7"/>
  <c r="D32" i="7"/>
  <c r="C32" i="7"/>
  <c r="E32" i="7" s="1"/>
  <c r="J32" i="7" s="1"/>
  <c r="E31" i="7"/>
  <c r="I30" i="7"/>
  <c r="D30" i="7"/>
  <c r="C30" i="7"/>
  <c r="E30" i="7" s="1"/>
  <c r="J30" i="7" s="1"/>
  <c r="E29" i="7"/>
  <c r="I28" i="7"/>
  <c r="D28" i="7"/>
  <c r="C28" i="7"/>
  <c r="E28" i="7" s="1"/>
  <c r="J28" i="7" s="1"/>
  <c r="E27" i="7"/>
  <c r="I26" i="7"/>
  <c r="D26" i="7"/>
  <c r="C26" i="7"/>
  <c r="E26" i="7" s="1"/>
  <c r="J26" i="7" s="1"/>
  <c r="E25" i="7"/>
  <c r="I24" i="7"/>
  <c r="D24" i="7"/>
  <c r="C24" i="7"/>
  <c r="E24" i="7" s="1"/>
  <c r="J24" i="7" s="1"/>
  <c r="E23" i="7"/>
  <c r="I22" i="7"/>
  <c r="D22" i="7"/>
  <c r="C22" i="7"/>
  <c r="E22" i="7" s="1"/>
  <c r="J22" i="7" s="1"/>
  <c r="E21" i="7"/>
  <c r="I20" i="7"/>
  <c r="D20" i="7"/>
  <c r="C20" i="7"/>
  <c r="E20" i="7" s="1"/>
  <c r="J20" i="7" s="1"/>
  <c r="E19" i="7"/>
  <c r="I18" i="7"/>
  <c r="D18" i="7"/>
  <c r="C18" i="7"/>
  <c r="E18" i="7" s="1"/>
  <c r="J18" i="7" s="1"/>
  <c r="E17" i="7"/>
  <c r="I16" i="7"/>
  <c r="D16" i="7"/>
  <c r="C16" i="7"/>
  <c r="E16" i="7" s="1"/>
  <c r="J16" i="7" s="1"/>
  <c r="E15" i="7"/>
  <c r="I14" i="7"/>
  <c r="D14" i="7"/>
  <c r="C14" i="7"/>
  <c r="E14" i="7" s="1"/>
  <c r="J14" i="7" s="1"/>
  <c r="E13" i="7"/>
  <c r="I12" i="7"/>
  <c r="I46" i="7" s="1"/>
  <c r="D12" i="7"/>
  <c r="D46" i="7" s="1"/>
  <c r="C12" i="7"/>
  <c r="C46" i="7" s="1"/>
  <c r="E11" i="7"/>
  <c r="E45" i="7" s="1"/>
  <c r="D6" i="7"/>
  <c r="D7" i="7" s="1"/>
  <c r="C6" i="7"/>
  <c r="L42" i="7" s="1"/>
  <c r="H46" i="13"/>
  <c r="G46" i="13"/>
  <c r="F46" i="13"/>
  <c r="J45" i="13"/>
  <c r="I45" i="13"/>
  <c r="H45" i="13"/>
  <c r="G45" i="13"/>
  <c r="F45" i="13"/>
  <c r="D45" i="13"/>
  <c r="C45" i="13"/>
  <c r="L46" i="13" s="1"/>
  <c r="I44" i="13"/>
  <c r="D44" i="13"/>
  <c r="C44" i="13"/>
  <c r="E44" i="13" s="1"/>
  <c r="J44" i="13" s="1"/>
  <c r="E43" i="13"/>
  <c r="I42" i="13"/>
  <c r="D42" i="13"/>
  <c r="C42" i="13"/>
  <c r="E42" i="13" s="1"/>
  <c r="J42" i="13" s="1"/>
  <c r="E41" i="13"/>
  <c r="I40" i="13"/>
  <c r="D40" i="13"/>
  <c r="C40" i="13"/>
  <c r="E40" i="13" s="1"/>
  <c r="J40" i="13" s="1"/>
  <c r="E39" i="13"/>
  <c r="I38" i="13"/>
  <c r="D38" i="13"/>
  <c r="C38" i="13"/>
  <c r="E38" i="13" s="1"/>
  <c r="J38" i="13" s="1"/>
  <c r="E37" i="13"/>
  <c r="I36" i="13"/>
  <c r="D36" i="13"/>
  <c r="C36" i="13"/>
  <c r="E36" i="13" s="1"/>
  <c r="J36" i="13" s="1"/>
  <c r="E35" i="13"/>
  <c r="I34" i="13"/>
  <c r="D34" i="13"/>
  <c r="C34" i="13"/>
  <c r="E34" i="13" s="1"/>
  <c r="J34" i="13" s="1"/>
  <c r="E33" i="13"/>
  <c r="I32" i="13"/>
  <c r="D32" i="13"/>
  <c r="C32" i="13"/>
  <c r="E32" i="13" s="1"/>
  <c r="J32" i="13" s="1"/>
  <c r="E31" i="13"/>
  <c r="I30" i="13"/>
  <c r="D30" i="13"/>
  <c r="C30" i="13"/>
  <c r="E30" i="13" s="1"/>
  <c r="J30" i="13" s="1"/>
  <c r="E29" i="13"/>
  <c r="I28" i="13"/>
  <c r="D28" i="13"/>
  <c r="C28" i="13"/>
  <c r="E28" i="13" s="1"/>
  <c r="J28" i="13" s="1"/>
  <c r="E27" i="13"/>
  <c r="I26" i="13"/>
  <c r="D26" i="13"/>
  <c r="C26" i="13"/>
  <c r="E26" i="13" s="1"/>
  <c r="J26" i="13" s="1"/>
  <c r="E25" i="13"/>
  <c r="I24" i="13"/>
  <c r="D24" i="13"/>
  <c r="C24" i="13"/>
  <c r="E24" i="13" s="1"/>
  <c r="J24" i="13" s="1"/>
  <c r="E23" i="13"/>
  <c r="I22" i="13"/>
  <c r="D22" i="13"/>
  <c r="C22" i="13"/>
  <c r="E22" i="13" s="1"/>
  <c r="J22" i="13" s="1"/>
  <c r="E21" i="13"/>
  <c r="I20" i="13"/>
  <c r="D20" i="13"/>
  <c r="C20" i="13"/>
  <c r="E20" i="13" s="1"/>
  <c r="J20" i="13" s="1"/>
  <c r="E19" i="13"/>
  <c r="I18" i="13"/>
  <c r="D18" i="13"/>
  <c r="C18" i="13"/>
  <c r="E18" i="13" s="1"/>
  <c r="J18" i="13" s="1"/>
  <c r="E17" i="13"/>
  <c r="I16" i="13"/>
  <c r="D16" i="13"/>
  <c r="C16" i="13"/>
  <c r="E16" i="13" s="1"/>
  <c r="J16" i="13" s="1"/>
  <c r="E15" i="13"/>
  <c r="I14" i="13"/>
  <c r="D14" i="13"/>
  <c r="C14" i="13"/>
  <c r="E14" i="13" s="1"/>
  <c r="J14" i="13" s="1"/>
  <c r="E13" i="13"/>
  <c r="I12" i="13"/>
  <c r="I46" i="13" s="1"/>
  <c r="D12" i="13"/>
  <c r="D46" i="13" s="1"/>
  <c r="C12" i="13"/>
  <c r="C46" i="13" s="1"/>
  <c r="E11" i="13"/>
  <c r="E45" i="13" s="1"/>
  <c r="D6" i="13"/>
  <c r="D7" i="13" s="1"/>
  <c r="C6" i="13"/>
  <c r="H46" i="10"/>
  <c r="G46" i="10"/>
  <c r="F46" i="10"/>
  <c r="J45" i="10"/>
  <c r="I45" i="10"/>
  <c r="H45" i="10"/>
  <c r="G45" i="10"/>
  <c r="F45" i="10"/>
  <c r="D45" i="10"/>
  <c r="C45" i="10"/>
  <c r="L46" i="10" s="1"/>
  <c r="I44" i="10"/>
  <c r="D44" i="10"/>
  <c r="C44" i="10"/>
  <c r="E44" i="10" s="1"/>
  <c r="J44" i="10" s="1"/>
  <c r="E43" i="10"/>
  <c r="I42" i="10"/>
  <c r="D42" i="10"/>
  <c r="C42" i="10"/>
  <c r="E42" i="10" s="1"/>
  <c r="J42" i="10" s="1"/>
  <c r="E41" i="10"/>
  <c r="I40" i="10"/>
  <c r="D40" i="10"/>
  <c r="C40" i="10"/>
  <c r="E40" i="10" s="1"/>
  <c r="J40" i="10" s="1"/>
  <c r="E39" i="10"/>
  <c r="I38" i="10"/>
  <c r="D38" i="10"/>
  <c r="C38" i="10"/>
  <c r="E38" i="10" s="1"/>
  <c r="J38" i="10" s="1"/>
  <c r="E37" i="10"/>
  <c r="I36" i="10"/>
  <c r="D36" i="10"/>
  <c r="C36" i="10"/>
  <c r="E36" i="10" s="1"/>
  <c r="J36" i="10" s="1"/>
  <c r="E35" i="10"/>
  <c r="I34" i="10"/>
  <c r="D34" i="10"/>
  <c r="C34" i="10"/>
  <c r="E34" i="10" s="1"/>
  <c r="J34" i="10" s="1"/>
  <c r="E33" i="10"/>
  <c r="I32" i="10"/>
  <c r="D32" i="10"/>
  <c r="C32" i="10"/>
  <c r="E32" i="10" s="1"/>
  <c r="J32" i="10" s="1"/>
  <c r="E31" i="10"/>
  <c r="I30" i="10"/>
  <c r="D30" i="10"/>
  <c r="C30" i="10"/>
  <c r="E30" i="10" s="1"/>
  <c r="J30" i="10" s="1"/>
  <c r="E29" i="10"/>
  <c r="I28" i="10"/>
  <c r="D28" i="10"/>
  <c r="C28" i="10"/>
  <c r="E28" i="10" s="1"/>
  <c r="J28" i="10" s="1"/>
  <c r="E27" i="10"/>
  <c r="I26" i="10"/>
  <c r="D26" i="10"/>
  <c r="C26" i="10"/>
  <c r="E26" i="10" s="1"/>
  <c r="J26" i="10" s="1"/>
  <c r="E25" i="10"/>
  <c r="I24" i="10"/>
  <c r="D24" i="10"/>
  <c r="C24" i="10"/>
  <c r="E24" i="10" s="1"/>
  <c r="J24" i="10" s="1"/>
  <c r="E23" i="10"/>
  <c r="I22" i="10"/>
  <c r="D22" i="10"/>
  <c r="C22" i="10"/>
  <c r="E22" i="10" s="1"/>
  <c r="J22" i="10" s="1"/>
  <c r="E21" i="10"/>
  <c r="I20" i="10"/>
  <c r="D20" i="10"/>
  <c r="C20" i="10"/>
  <c r="E20" i="10" s="1"/>
  <c r="J20" i="10" s="1"/>
  <c r="E19" i="10"/>
  <c r="I18" i="10"/>
  <c r="D18" i="10"/>
  <c r="C18" i="10"/>
  <c r="E18" i="10" s="1"/>
  <c r="J18" i="10" s="1"/>
  <c r="E17" i="10"/>
  <c r="I16" i="10"/>
  <c r="D16" i="10"/>
  <c r="C16" i="10"/>
  <c r="E16" i="10" s="1"/>
  <c r="J16" i="10" s="1"/>
  <c r="E15" i="10"/>
  <c r="I14" i="10"/>
  <c r="D14" i="10"/>
  <c r="C14" i="10"/>
  <c r="E14" i="10" s="1"/>
  <c r="J14" i="10" s="1"/>
  <c r="E13" i="10"/>
  <c r="I12" i="10"/>
  <c r="D12" i="10"/>
  <c r="D46" i="10" s="1"/>
  <c r="C12" i="10"/>
  <c r="C46" i="10" s="1"/>
  <c r="E11" i="10"/>
  <c r="D6" i="10"/>
  <c r="C6" i="10"/>
  <c r="L44" i="10" s="1"/>
  <c r="H46" i="12"/>
  <c r="G46" i="12"/>
  <c r="F46" i="12"/>
  <c r="J45" i="12"/>
  <c r="I45" i="12"/>
  <c r="H45" i="12"/>
  <c r="G45" i="12"/>
  <c r="F45" i="12"/>
  <c r="D45" i="12"/>
  <c r="C45" i="12"/>
  <c r="L46" i="12" s="1"/>
  <c r="I44" i="12"/>
  <c r="D44" i="12"/>
  <c r="C44" i="12"/>
  <c r="E44" i="12" s="1"/>
  <c r="J44" i="12" s="1"/>
  <c r="E43" i="12"/>
  <c r="I42" i="12"/>
  <c r="D42" i="12"/>
  <c r="C42" i="12"/>
  <c r="E42" i="12" s="1"/>
  <c r="J42" i="12" s="1"/>
  <c r="E41" i="12"/>
  <c r="I40" i="12"/>
  <c r="D40" i="12"/>
  <c r="C40" i="12"/>
  <c r="E40" i="12" s="1"/>
  <c r="J40" i="12" s="1"/>
  <c r="E39" i="12"/>
  <c r="I38" i="12"/>
  <c r="D38" i="12"/>
  <c r="C38" i="12"/>
  <c r="E38" i="12" s="1"/>
  <c r="J38" i="12" s="1"/>
  <c r="E37" i="12"/>
  <c r="I36" i="12"/>
  <c r="D36" i="12"/>
  <c r="C36" i="12"/>
  <c r="E36" i="12" s="1"/>
  <c r="J36" i="12" s="1"/>
  <c r="E35" i="12"/>
  <c r="I34" i="12"/>
  <c r="D34" i="12"/>
  <c r="C34" i="12"/>
  <c r="E34" i="12" s="1"/>
  <c r="J34" i="12" s="1"/>
  <c r="E33" i="12"/>
  <c r="I32" i="12"/>
  <c r="D32" i="12"/>
  <c r="C32" i="12"/>
  <c r="E32" i="12" s="1"/>
  <c r="J32" i="12" s="1"/>
  <c r="E31" i="12"/>
  <c r="I30" i="12"/>
  <c r="D30" i="12"/>
  <c r="C30" i="12"/>
  <c r="E30" i="12" s="1"/>
  <c r="J30" i="12" s="1"/>
  <c r="E29" i="12"/>
  <c r="I28" i="12"/>
  <c r="D28" i="12"/>
  <c r="C28" i="12"/>
  <c r="E28" i="12" s="1"/>
  <c r="J28" i="12" s="1"/>
  <c r="E27" i="12"/>
  <c r="I26" i="12"/>
  <c r="D26" i="12"/>
  <c r="C26" i="12"/>
  <c r="E26" i="12" s="1"/>
  <c r="J26" i="12" s="1"/>
  <c r="E25" i="12"/>
  <c r="I24" i="12"/>
  <c r="D24" i="12"/>
  <c r="C24" i="12"/>
  <c r="E24" i="12" s="1"/>
  <c r="J24" i="12" s="1"/>
  <c r="E23" i="12"/>
  <c r="I22" i="12"/>
  <c r="D22" i="12"/>
  <c r="C22" i="12"/>
  <c r="E22" i="12" s="1"/>
  <c r="J22" i="12" s="1"/>
  <c r="E21" i="12"/>
  <c r="I20" i="12"/>
  <c r="D20" i="12"/>
  <c r="C20" i="12"/>
  <c r="E20" i="12" s="1"/>
  <c r="J20" i="12" s="1"/>
  <c r="E19" i="12"/>
  <c r="I18" i="12"/>
  <c r="D18" i="12"/>
  <c r="C18" i="12"/>
  <c r="E18" i="12" s="1"/>
  <c r="J18" i="12" s="1"/>
  <c r="E17" i="12"/>
  <c r="I16" i="12"/>
  <c r="D16" i="12"/>
  <c r="C16" i="12"/>
  <c r="E16" i="12" s="1"/>
  <c r="J16" i="12" s="1"/>
  <c r="E15" i="12"/>
  <c r="I14" i="12"/>
  <c r="D14" i="12"/>
  <c r="C14" i="12"/>
  <c r="E14" i="12" s="1"/>
  <c r="J14" i="12" s="1"/>
  <c r="E13" i="12"/>
  <c r="I12" i="12"/>
  <c r="D12" i="12"/>
  <c r="D46" i="12" s="1"/>
  <c r="C12" i="12"/>
  <c r="C46" i="12" s="1"/>
  <c r="E11" i="12"/>
  <c r="D6" i="12"/>
  <c r="C6" i="12"/>
  <c r="L44" i="12" s="1"/>
  <c r="H46" i="8"/>
  <c r="G46" i="8"/>
  <c r="F46" i="8"/>
  <c r="J45" i="8"/>
  <c r="I45" i="8"/>
  <c r="H45" i="8"/>
  <c r="G45" i="8"/>
  <c r="F45" i="8"/>
  <c r="D45" i="8"/>
  <c r="C45" i="8"/>
  <c r="L46" i="8" s="1"/>
  <c r="I44" i="8"/>
  <c r="D44" i="8"/>
  <c r="C44" i="8"/>
  <c r="E44" i="8" s="1"/>
  <c r="J44" i="8" s="1"/>
  <c r="E43" i="8"/>
  <c r="I42" i="8"/>
  <c r="D42" i="8"/>
  <c r="C42" i="8"/>
  <c r="E42" i="8" s="1"/>
  <c r="J42" i="8" s="1"/>
  <c r="E41" i="8"/>
  <c r="I40" i="8"/>
  <c r="D40" i="8"/>
  <c r="C40" i="8"/>
  <c r="E40" i="8" s="1"/>
  <c r="J40" i="8" s="1"/>
  <c r="E39" i="8"/>
  <c r="I38" i="8"/>
  <c r="D38" i="8"/>
  <c r="C38" i="8"/>
  <c r="E38" i="8" s="1"/>
  <c r="J38" i="8" s="1"/>
  <c r="E37" i="8"/>
  <c r="I36" i="8"/>
  <c r="D36" i="8"/>
  <c r="C36" i="8"/>
  <c r="E36" i="8" s="1"/>
  <c r="J36" i="8" s="1"/>
  <c r="E35" i="8"/>
  <c r="I34" i="8"/>
  <c r="D34" i="8"/>
  <c r="C34" i="8"/>
  <c r="E34" i="8" s="1"/>
  <c r="J34" i="8" s="1"/>
  <c r="E33" i="8"/>
  <c r="I32" i="8"/>
  <c r="D32" i="8"/>
  <c r="C32" i="8"/>
  <c r="E32" i="8" s="1"/>
  <c r="J32" i="8" s="1"/>
  <c r="E31" i="8"/>
  <c r="I30" i="8"/>
  <c r="D30" i="8"/>
  <c r="C30" i="8"/>
  <c r="E30" i="8" s="1"/>
  <c r="J30" i="8" s="1"/>
  <c r="E29" i="8"/>
  <c r="I28" i="8"/>
  <c r="D28" i="8"/>
  <c r="C28" i="8"/>
  <c r="E28" i="8" s="1"/>
  <c r="J28" i="8" s="1"/>
  <c r="E27" i="8"/>
  <c r="I26" i="8"/>
  <c r="D26" i="8"/>
  <c r="C26" i="8"/>
  <c r="E26" i="8" s="1"/>
  <c r="J26" i="8" s="1"/>
  <c r="E25" i="8"/>
  <c r="I24" i="8"/>
  <c r="D24" i="8"/>
  <c r="C24" i="8"/>
  <c r="E24" i="8" s="1"/>
  <c r="J24" i="8" s="1"/>
  <c r="E23" i="8"/>
  <c r="I22" i="8"/>
  <c r="D22" i="8"/>
  <c r="C22" i="8"/>
  <c r="E22" i="8" s="1"/>
  <c r="J22" i="8" s="1"/>
  <c r="E21" i="8"/>
  <c r="I20" i="8"/>
  <c r="D20" i="8"/>
  <c r="C20" i="8"/>
  <c r="E20" i="8" s="1"/>
  <c r="J20" i="8" s="1"/>
  <c r="E19" i="8"/>
  <c r="I18" i="8"/>
  <c r="D18" i="8"/>
  <c r="C18" i="8"/>
  <c r="E18" i="8" s="1"/>
  <c r="J18" i="8" s="1"/>
  <c r="E17" i="8"/>
  <c r="I16" i="8"/>
  <c r="D16" i="8"/>
  <c r="C16" i="8"/>
  <c r="E16" i="8" s="1"/>
  <c r="J16" i="8" s="1"/>
  <c r="E15" i="8"/>
  <c r="I14" i="8"/>
  <c r="D14" i="8"/>
  <c r="C14" i="8"/>
  <c r="E14" i="8" s="1"/>
  <c r="J14" i="8" s="1"/>
  <c r="E13" i="8"/>
  <c r="I12" i="8"/>
  <c r="I46" i="8" s="1"/>
  <c r="D12" i="8"/>
  <c r="D46" i="8" s="1"/>
  <c r="C12" i="8"/>
  <c r="C46" i="8" s="1"/>
  <c r="E11" i="8"/>
  <c r="E45" i="8" s="1"/>
  <c r="D6" i="8"/>
  <c r="D7" i="8" s="1"/>
  <c r="C6" i="8"/>
  <c r="L42" i="8" s="1"/>
  <c r="H46" i="9"/>
  <c r="G46" i="9"/>
  <c r="F46" i="9"/>
  <c r="J45" i="9"/>
  <c r="I45" i="9"/>
  <c r="H45" i="9"/>
  <c r="G45" i="9"/>
  <c r="F45" i="9"/>
  <c r="D45" i="9"/>
  <c r="C45" i="9"/>
  <c r="L46" i="9" s="1"/>
  <c r="I44" i="9"/>
  <c r="D44" i="9"/>
  <c r="C44" i="9"/>
  <c r="E44" i="9" s="1"/>
  <c r="J44" i="9" s="1"/>
  <c r="E43" i="9"/>
  <c r="I42" i="9"/>
  <c r="D42" i="9"/>
  <c r="C42" i="9"/>
  <c r="E42" i="9" s="1"/>
  <c r="J42" i="9" s="1"/>
  <c r="E41" i="9"/>
  <c r="I40" i="9"/>
  <c r="D40" i="9"/>
  <c r="C40" i="9"/>
  <c r="E40" i="9" s="1"/>
  <c r="J40" i="9" s="1"/>
  <c r="E39" i="9"/>
  <c r="I38" i="9"/>
  <c r="D38" i="9"/>
  <c r="C38" i="9"/>
  <c r="E38" i="9" s="1"/>
  <c r="J38" i="9" s="1"/>
  <c r="E37" i="9"/>
  <c r="I36" i="9"/>
  <c r="D36" i="9"/>
  <c r="C36" i="9"/>
  <c r="E36" i="9" s="1"/>
  <c r="J36" i="9" s="1"/>
  <c r="E35" i="9"/>
  <c r="I34" i="9"/>
  <c r="D34" i="9"/>
  <c r="C34" i="9"/>
  <c r="E34" i="9" s="1"/>
  <c r="J34" i="9" s="1"/>
  <c r="E33" i="9"/>
  <c r="I32" i="9"/>
  <c r="D32" i="9"/>
  <c r="C32" i="9"/>
  <c r="E32" i="9" s="1"/>
  <c r="J32" i="9" s="1"/>
  <c r="E31" i="9"/>
  <c r="I30" i="9"/>
  <c r="D30" i="9"/>
  <c r="C30" i="9"/>
  <c r="E30" i="9" s="1"/>
  <c r="J30" i="9" s="1"/>
  <c r="E29" i="9"/>
  <c r="I28" i="9"/>
  <c r="D28" i="9"/>
  <c r="C28" i="9"/>
  <c r="E28" i="9" s="1"/>
  <c r="J28" i="9" s="1"/>
  <c r="E27" i="9"/>
  <c r="I26" i="9"/>
  <c r="D26" i="9"/>
  <c r="C26" i="9"/>
  <c r="E26" i="9" s="1"/>
  <c r="J26" i="9" s="1"/>
  <c r="E25" i="9"/>
  <c r="I24" i="9"/>
  <c r="D24" i="9"/>
  <c r="C24" i="9"/>
  <c r="E24" i="9" s="1"/>
  <c r="J24" i="9" s="1"/>
  <c r="E23" i="9"/>
  <c r="I22" i="9"/>
  <c r="D22" i="9"/>
  <c r="C22" i="9"/>
  <c r="E22" i="9" s="1"/>
  <c r="J22" i="9" s="1"/>
  <c r="E21" i="9"/>
  <c r="I20" i="9"/>
  <c r="D20" i="9"/>
  <c r="C20" i="9"/>
  <c r="E20" i="9" s="1"/>
  <c r="J20" i="9" s="1"/>
  <c r="E19" i="9"/>
  <c r="I18" i="9"/>
  <c r="D18" i="9"/>
  <c r="C18" i="9"/>
  <c r="E18" i="9" s="1"/>
  <c r="J18" i="9" s="1"/>
  <c r="E17" i="9"/>
  <c r="I16" i="9"/>
  <c r="D16" i="9"/>
  <c r="C16" i="9"/>
  <c r="E16" i="9" s="1"/>
  <c r="J16" i="9" s="1"/>
  <c r="E15" i="9"/>
  <c r="I14" i="9"/>
  <c r="D14" i="9"/>
  <c r="C14" i="9"/>
  <c r="E14" i="9" s="1"/>
  <c r="J14" i="9" s="1"/>
  <c r="E13" i="9"/>
  <c r="I12" i="9"/>
  <c r="D12" i="9"/>
  <c r="D46" i="9" s="1"/>
  <c r="C12" i="9"/>
  <c r="C46" i="9" s="1"/>
  <c r="E11" i="9"/>
  <c r="D6" i="9"/>
  <c r="C6" i="9"/>
  <c r="L44" i="9" s="1"/>
  <c r="H46" i="4"/>
  <c r="G46" i="4"/>
  <c r="F46" i="4"/>
  <c r="J45" i="4"/>
  <c r="I45" i="4"/>
  <c r="H45" i="4"/>
  <c r="G45" i="4"/>
  <c r="F45" i="4"/>
  <c r="D45" i="4"/>
  <c r="C45" i="4"/>
  <c r="L46" i="4" s="1"/>
  <c r="I44" i="4"/>
  <c r="D44" i="4"/>
  <c r="C44" i="4"/>
  <c r="E44" i="4" s="1"/>
  <c r="J44" i="4" s="1"/>
  <c r="E43" i="4"/>
  <c r="I42" i="4"/>
  <c r="D42" i="4"/>
  <c r="C42" i="4"/>
  <c r="E42" i="4" s="1"/>
  <c r="J42" i="4" s="1"/>
  <c r="E41" i="4"/>
  <c r="I40" i="4"/>
  <c r="D40" i="4"/>
  <c r="C40" i="4"/>
  <c r="E40" i="4" s="1"/>
  <c r="J40" i="4" s="1"/>
  <c r="E39" i="4"/>
  <c r="I38" i="4"/>
  <c r="D38" i="4"/>
  <c r="C38" i="4"/>
  <c r="E38" i="4" s="1"/>
  <c r="J38" i="4" s="1"/>
  <c r="E37" i="4"/>
  <c r="I36" i="4"/>
  <c r="D36" i="4"/>
  <c r="C36" i="4"/>
  <c r="E36" i="4" s="1"/>
  <c r="J36" i="4" s="1"/>
  <c r="E35" i="4"/>
  <c r="I34" i="4"/>
  <c r="D34" i="4"/>
  <c r="C34" i="4"/>
  <c r="E34" i="4" s="1"/>
  <c r="J34" i="4" s="1"/>
  <c r="E33" i="4"/>
  <c r="I32" i="4"/>
  <c r="D32" i="4"/>
  <c r="C32" i="4"/>
  <c r="E32" i="4" s="1"/>
  <c r="J32" i="4" s="1"/>
  <c r="E31" i="4"/>
  <c r="I30" i="4"/>
  <c r="D30" i="4"/>
  <c r="C30" i="4"/>
  <c r="E30" i="4" s="1"/>
  <c r="J30" i="4" s="1"/>
  <c r="E29" i="4"/>
  <c r="I28" i="4"/>
  <c r="D28" i="4"/>
  <c r="C28" i="4"/>
  <c r="E28" i="4" s="1"/>
  <c r="J28" i="4" s="1"/>
  <c r="E27" i="4"/>
  <c r="I26" i="4"/>
  <c r="D26" i="4"/>
  <c r="C26" i="4"/>
  <c r="E26" i="4" s="1"/>
  <c r="J26" i="4" s="1"/>
  <c r="E25" i="4"/>
  <c r="I24" i="4"/>
  <c r="D24" i="4"/>
  <c r="C24" i="4"/>
  <c r="E24" i="4" s="1"/>
  <c r="J24" i="4" s="1"/>
  <c r="E23" i="4"/>
  <c r="I22" i="4"/>
  <c r="D22" i="4"/>
  <c r="C22" i="4"/>
  <c r="E22" i="4" s="1"/>
  <c r="J22" i="4" s="1"/>
  <c r="E21" i="4"/>
  <c r="I20" i="4"/>
  <c r="D20" i="4"/>
  <c r="C20" i="4"/>
  <c r="E20" i="4" s="1"/>
  <c r="J20" i="4" s="1"/>
  <c r="E19" i="4"/>
  <c r="I18" i="4"/>
  <c r="D18" i="4"/>
  <c r="C18" i="4"/>
  <c r="E18" i="4" s="1"/>
  <c r="J18" i="4" s="1"/>
  <c r="E17" i="4"/>
  <c r="I16" i="4"/>
  <c r="D16" i="4"/>
  <c r="C16" i="4"/>
  <c r="E16" i="4" s="1"/>
  <c r="J16" i="4" s="1"/>
  <c r="E15" i="4"/>
  <c r="I14" i="4"/>
  <c r="D14" i="4"/>
  <c r="C14" i="4"/>
  <c r="E14" i="4" s="1"/>
  <c r="J14" i="4" s="1"/>
  <c r="E13" i="4"/>
  <c r="E45" i="4" s="1"/>
  <c r="I12" i="4"/>
  <c r="D12" i="4"/>
  <c r="D46" i="4" s="1"/>
  <c r="C12" i="4"/>
  <c r="C46" i="4" s="1"/>
  <c r="E11" i="4"/>
  <c r="D6" i="4"/>
  <c r="C6" i="4"/>
  <c r="L44" i="4" s="1"/>
  <c r="H46" i="3"/>
  <c r="G46" i="3"/>
  <c r="F46" i="3"/>
  <c r="J45" i="3"/>
  <c r="I45" i="3"/>
  <c r="H45" i="3"/>
  <c r="G45" i="3"/>
  <c r="F45" i="3"/>
  <c r="D45" i="3"/>
  <c r="C45" i="3"/>
  <c r="L46" i="3" s="1"/>
  <c r="I44" i="3"/>
  <c r="D44" i="3"/>
  <c r="C44" i="3"/>
  <c r="E44" i="3" s="1"/>
  <c r="J44" i="3" s="1"/>
  <c r="E43" i="3"/>
  <c r="I42" i="3"/>
  <c r="D42" i="3"/>
  <c r="C42" i="3"/>
  <c r="E42" i="3" s="1"/>
  <c r="J42" i="3" s="1"/>
  <c r="E41" i="3"/>
  <c r="I40" i="3"/>
  <c r="D40" i="3"/>
  <c r="C40" i="3"/>
  <c r="E40" i="3" s="1"/>
  <c r="J40" i="3" s="1"/>
  <c r="E39" i="3"/>
  <c r="I38" i="3"/>
  <c r="D38" i="3"/>
  <c r="C38" i="3"/>
  <c r="E38" i="3" s="1"/>
  <c r="J38" i="3" s="1"/>
  <c r="E37" i="3"/>
  <c r="I36" i="3"/>
  <c r="D36" i="3"/>
  <c r="C36" i="3"/>
  <c r="E36" i="3" s="1"/>
  <c r="J36" i="3" s="1"/>
  <c r="E35" i="3"/>
  <c r="I34" i="3"/>
  <c r="D34" i="3"/>
  <c r="C34" i="3"/>
  <c r="E34" i="3" s="1"/>
  <c r="J34" i="3" s="1"/>
  <c r="E33" i="3"/>
  <c r="I32" i="3"/>
  <c r="D32" i="3"/>
  <c r="C32" i="3"/>
  <c r="E32" i="3" s="1"/>
  <c r="J32" i="3" s="1"/>
  <c r="E31" i="3"/>
  <c r="I30" i="3"/>
  <c r="D30" i="3"/>
  <c r="C30" i="3"/>
  <c r="E30" i="3" s="1"/>
  <c r="J30" i="3" s="1"/>
  <c r="E29" i="3"/>
  <c r="I28" i="3"/>
  <c r="D28" i="3"/>
  <c r="C28" i="3"/>
  <c r="E28" i="3" s="1"/>
  <c r="J28" i="3" s="1"/>
  <c r="E27" i="3"/>
  <c r="I26" i="3"/>
  <c r="D26" i="3"/>
  <c r="C26" i="3"/>
  <c r="E26" i="3" s="1"/>
  <c r="J26" i="3" s="1"/>
  <c r="E25" i="3"/>
  <c r="I24" i="3"/>
  <c r="D24" i="3"/>
  <c r="C24" i="3"/>
  <c r="E24" i="3" s="1"/>
  <c r="J24" i="3" s="1"/>
  <c r="E23" i="3"/>
  <c r="I22" i="3"/>
  <c r="D22" i="3"/>
  <c r="C22" i="3"/>
  <c r="E22" i="3" s="1"/>
  <c r="J22" i="3" s="1"/>
  <c r="E21" i="3"/>
  <c r="I20" i="3"/>
  <c r="D20" i="3"/>
  <c r="C20" i="3"/>
  <c r="E20" i="3" s="1"/>
  <c r="J20" i="3" s="1"/>
  <c r="E19" i="3"/>
  <c r="I18" i="3"/>
  <c r="D18" i="3"/>
  <c r="C18" i="3"/>
  <c r="E18" i="3" s="1"/>
  <c r="J18" i="3" s="1"/>
  <c r="E17" i="3"/>
  <c r="I16" i="3"/>
  <c r="D16" i="3"/>
  <c r="C16" i="3"/>
  <c r="E16" i="3" s="1"/>
  <c r="J16" i="3" s="1"/>
  <c r="E15" i="3"/>
  <c r="I14" i="3"/>
  <c r="D14" i="3"/>
  <c r="C14" i="3"/>
  <c r="E14" i="3" s="1"/>
  <c r="J14" i="3" s="1"/>
  <c r="E13" i="3"/>
  <c r="I12" i="3"/>
  <c r="D12" i="3"/>
  <c r="D46" i="3" s="1"/>
  <c r="C12" i="3"/>
  <c r="C46" i="3" s="1"/>
  <c r="E11" i="3"/>
  <c r="D6" i="3"/>
  <c r="C6" i="3"/>
  <c r="L44" i="3" s="1"/>
  <c r="H46" i="2"/>
  <c r="H18" i="1" s="1"/>
  <c r="G46" i="2"/>
  <c r="F46" i="2"/>
  <c r="F18" i="1" s="1"/>
  <c r="J45" i="2"/>
  <c r="I45" i="2"/>
  <c r="H45" i="2"/>
  <c r="G45" i="2"/>
  <c r="F45" i="2"/>
  <c r="D45" i="2"/>
  <c r="D17" i="1" s="1"/>
  <c r="I44" i="2"/>
  <c r="D44" i="2"/>
  <c r="C44" i="2"/>
  <c r="E43" i="2"/>
  <c r="L42" i="2"/>
  <c r="I42" i="2"/>
  <c r="D42" i="2"/>
  <c r="C42" i="2"/>
  <c r="E42" i="2" s="1"/>
  <c r="E41" i="2"/>
  <c r="L40" i="2"/>
  <c r="I40" i="2"/>
  <c r="D40" i="2"/>
  <c r="C40" i="2"/>
  <c r="E40" i="2" s="1"/>
  <c r="J40" i="2" s="1"/>
  <c r="E39" i="2"/>
  <c r="I38" i="2"/>
  <c r="D38" i="2"/>
  <c r="C38" i="2"/>
  <c r="E38" i="2" s="1"/>
  <c r="J38" i="2" s="1"/>
  <c r="E37" i="2"/>
  <c r="I36" i="2"/>
  <c r="D36" i="2"/>
  <c r="C36" i="2"/>
  <c r="E35" i="2"/>
  <c r="L34" i="2"/>
  <c r="I34" i="2"/>
  <c r="D34" i="2"/>
  <c r="C34" i="2"/>
  <c r="E34" i="2" s="1"/>
  <c r="E33" i="2"/>
  <c r="L32" i="2"/>
  <c r="I32" i="2"/>
  <c r="D32" i="2"/>
  <c r="C32" i="2"/>
  <c r="E32" i="2" s="1"/>
  <c r="J32" i="2" s="1"/>
  <c r="E31" i="2"/>
  <c r="I30" i="2"/>
  <c r="D30" i="2"/>
  <c r="C30" i="2"/>
  <c r="E30" i="2" s="1"/>
  <c r="J30" i="2" s="1"/>
  <c r="E29" i="2"/>
  <c r="I28" i="2"/>
  <c r="D28" i="2"/>
  <c r="C28" i="2"/>
  <c r="E27" i="2"/>
  <c r="L26" i="2"/>
  <c r="I26" i="2"/>
  <c r="D26" i="2"/>
  <c r="C26" i="2"/>
  <c r="E26" i="2" s="1"/>
  <c r="E25" i="2"/>
  <c r="L24" i="2"/>
  <c r="I24" i="2"/>
  <c r="D24" i="2"/>
  <c r="C24" i="2"/>
  <c r="E24" i="2" s="1"/>
  <c r="J24" i="2" s="1"/>
  <c r="E23" i="2"/>
  <c r="I22" i="2"/>
  <c r="D22" i="2"/>
  <c r="C22" i="2"/>
  <c r="E22" i="2" s="1"/>
  <c r="J22" i="2" s="1"/>
  <c r="E21" i="2"/>
  <c r="I20" i="2"/>
  <c r="D20" i="2"/>
  <c r="C20" i="2"/>
  <c r="E19" i="2"/>
  <c r="L18" i="2"/>
  <c r="I18" i="2"/>
  <c r="I46" i="2" s="1"/>
  <c r="I18" i="1" s="1"/>
  <c r="D18" i="2"/>
  <c r="C18" i="2"/>
  <c r="E18" i="2" s="1"/>
  <c r="E17" i="2"/>
  <c r="L16" i="2"/>
  <c r="I16" i="2"/>
  <c r="D16" i="2"/>
  <c r="C16" i="2"/>
  <c r="E16" i="2" s="1"/>
  <c r="J16" i="2" s="1"/>
  <c r="E15" i="2"/>
  <c r="E45" i="2" s="1"/>
  <c r="I14" i="2"/>
  <c r="D14" i="2"/>
  <c r="C14" i="2"/>
  <c r="E14" i="2" s="1"/>
  <c r="J14" i="2" s="1"/>
  <c r="E13" i="2"/>
  <c r="I12" i="2"/>
  <c r="E12" i="2"/>
  <c r="J12" i="2" s="1"/>
  <c r="E11" i="2"/>
  <c r="D12" i="2"/>
  <c r="D46" i="2" s="1"/>
  <c r="D18" i="1" s="1"/>
  <c r="C12" i="2"/>
  <c r="C46" i="2" s="1"/>
  <c r="C18" i="1" s="1"/>
  <c r="C45" i="2"/>
  <c r="C17" i="1" s="1"/>
  <c r="L18" i="1" s="1"/>
  <c r="D6" i="2"/>
  <c r="D7" i="2" s="1"/>
  <c r="C6" i="2"/>
  <c r="C7" i="2" s="1"/>
  <c r="L14" i="2" l="1"/>
  <c r="E20" i="2"/>
  <c r="J20" i="2" s="1"/>
  <c r="L22" i="2"/>
  <c r="E28" i="2"/>
  <c r="J28" i="2" s="1"/>
  <c r="L30" i="2"/>
  <c r="E36" i="2"/>
  <c r="J36" i="2" s="1"/>
  <c r="L38" i="2"/>
  <c r="E44" i="2"/>
  <c r="J44" i="2" s="1"/>
  <c r="L42" i="3"/>
  <c r="I46" i="3"/>
  <c r="L42" i="4"/>
  <c r="I46" i="4"/>
  <c r="L42" i="9"/>
  <c r="I46" i="9"/>
  <c r="L42" i="12"/>
  <c r="I46" i="12"/>
  <c r="L42" i="10"/>
  <c r="I46" i="10"/>
  <c r="L26" i="14"/>
  <c r="I46" i="14"/>
  <c r="L42" i="15"/>
  <c r="I46" i="15"/>
  <c r="L42" i="5"/>
  <c r="I46" i="5"/>
  <c r="E46" i="2"/>
  <c r="E18" i="1" s="1"/>
  <c r="E45" i="3"/>
  <c r="E45" i="9"/>
  <c r="E45" i="12"/>
  <c r="E45" i="10"/>
  <c r="E45" i="6"/>
  <c r="J18" i="2"/>
  <c r="J46" i="2" s="1"/>
  <c r="L20" i="2"/>
  <c r="J26" i="2"/>
  <c r="L28" i="2"/>
  <c r="J34" i="2"/>
  <c r="L36" i="2"/>
  <c r="J42" i="2"/>
  <c r="L44" i="2"/>
  <c r="L42" i="13"/>
  <c r="D7" i="5"/>
  <c r="E12" i="5"/>
  <c r="L14" i="5"/>
  <c r="L18" i="5"/>
  <c r="L22" i="5"/>
  <c r="L26" i="5"/>
  <c r="L30" i="5"/>
  <c r="L34" i="5"/>
  <c r="L38" i="5"/>
  <c r="C7" i="5"/>
  <c r="L12" i="5"/>
  <c r="L16" i="5"/>
  <c r="L20" i="5"/>
  <c r="L24" i="5"/>
  <c r="L28" i="5"/>
  <c r="L32" i="5"/>
  <c r="L36" i="5"/>
  <c r="L40" i="5"/>
  <c r="D7" i="15"/>
  <c r="E12" i="15"/>
  <c r="L14" i="15"/>
  <c r="L18" i="15"/>
  <c r="L22" i="15"/>
  <c r="L26" i="15"/>
  <c r="L30" i="15"/>
  <c r="L34" i="15"/>
  <c r="L38" i="15"/>
  <c r="C7" i="15"/>
  <c r="L12" i="15"/>
  <c r="L16" i="15"/>
  <c r="L20" i="15"/>
  <c r="L24" i="15"/>
  <c r="L28" i="15"/>
  <c r="L32" i="15"/>
  <c r="L36" i="15"/>
  <c r="L40" i="15"/>
  <c r="D7" i="14"/>
  <c r="E12" i="14"/>
  <c r="L14" i="14"/>
  <c r="L18" i="14"/>
  <c r="L22" i="14"/>
  <c r="L30" i="14"/>
  <c r="L34" i="14"/>
  <c r="L38" i="14"/>
  <c r="L42" i="14"/>
  <c r="C7" i="14"/>
  <c r="L12" i="14"/>
  <c r="L16" i="14"/>
  <c r="L20" i="14"/>
  <c r="L24" i="14"/>
  <c r="L28" i="14"/>
  <c r="L32" i="14"/>
  <c r="L36" i="14"/>
  <c r="L40" i="14"/>
  <c r="C7" i="11"/>
  <c r="L12" i="11"/>
  <c r="L16" i="11"/>
  <c r="L20" i="11"/>
  <c r="L24" i="11"/>
  <c r="L28" i="11"/>
  <c r="L32" i="11"/>
  <c r="L36" i="11"/>
  <c r="L40" i="11"/>
  <c r="L44" i="11"/>
  <c r="E12" i="11"/>
  <c r="L14" i="11"/>
  <c r="L18" i="11"/>
  <c r="L22" i="11"/>
  <c r="L26" i="11"/>
  <c r="L30" i="11"/>
  <c r="L34" i="11"/>
  <c r="L38" i="11"/>
  <c r="C7" i="6"/>
  <c r="L12" i="6"/>
  <c r="L16" i="6"/>
  <c r="L20" i="6"/>
  <c r="L24" i="6"/>
  <c r="L28" i="6"/>
  <c r="L32" i="6"/>
  <c r="L36" i="6"/>
  <c r="L40" i="6"/>
  <c r="L44" i="6"/>
  <c r="E12" i="6"/>
  <c r="L14" i="6"/>
  <c r="L18" i="6"/>
  <c r="L22" i="6"/>
  <c r="L26" i="6"/>
  <c r="L30" i="6"/>
  <c r="L34" i="6"/>
  <c r="L38" i="6"/>
  <c r="C7" i="7"/>
  <c r="L12" i="7"/>
  <c r="L16" i="7"/>
  <c r="L20" i="7"/>
  <c r="L24" i="7"/>
  <c r="L28" i="7"/>
  <c r="L32" i="7"/>
  <c r="L36" i="7"/>
  <c r="L40" i="7"/>
  <c r="L44" i="7"/>
  <c r="E12" i="7"/>
  <c r="L14" i="7"/>
  <c r="L18" i="7"/>
  <c r="L22" i="7"/>
  <c r="L26" i="7"/>
  <c r="L30" i="7"/>
  <c r="L34" i="7"/>
  <c r="L38" i="7"/>
  <c r="C7" i="13"/>
  <c r="L12" i="13"/>
  <c r="L16" i="13"/>
  <c r="L20" i="13"/>
  <c r="L24" i="13"/>
  <c r="L28" i="13"/>
  <c r="L32" i="13"/>
  <c r="L36" i="13"/>
  <c r="L40" i="13"/>
  <c r="L44" i="13"/>
  <c r="E12" i="13"/>
  <c r="L14" i="13"/>
  <c r="L18" i="13"/>
  <c r="L22" i="13"/>
  <c r="L26" i="13"/>
  <c r="L30" i="13"/>
  <c r="L34" i="13"/>
  <c r="L38" i="13"/>
  <c r="D7" i="10"/>
  <c r="E12" i="10"/>
  <c r="L14" i="10"/>
  <c r="L18" i="10"/>
  <c r="L22" i="10"/>
  <c r="L26" i="10"/>
  <c r="L30" i="10"/>
  <c r="L34" i="10"/>
  <c r="L38" i="10"/>
  <c r="C7" i="10"/>
  <c r="L12" i="10"/>
  <c r="L16" i="10"/>
  <c r="L20" i="10"/>
  <c r="L24" i="10"/>
  <c r="L28" i="10"/>
  <c r="L32" i="10"/>
  <c r="L36" i="10"/>
  <c r="L40" i="10"/>
  <c r="D7" i="12"/>
  <c r="E12" i="12"/>
  <c r="L14" i="12"/>
  <c r="L18" i="12"/>
  <c r="L22" i="12"/>
  <c r="L26" i="12"/>
  <c r="L30" i="12"/>
  <c r="L34" i="12"/>
  <c r="L38" i="12"/>
  <c r="C7" i="12"/>
  <c r="L12" i="12"/>
  <c r="L16" i="12"/>
  <c r="L20" i="12"/>
  <c r="L24" i="12"/>
  <c r="L28" i="12"/>
  <c r="L32" i="12"/>
  <c r="L36" i="12"/>
  <c r="L40" i="12"/>
  <c r="C7" i="8"/>
  <c r="L12" i="8"/>
  <c r="L16" i="8"/>
  <c r="L20" i="8"/>
  <c r="L24" i="8"/>
  <c r="L28" i="8"/>
  <c r="L32" i="8"/>
  <c r="L36" i="8"/>
  <c r="L40" i="8"/>
  <c r="L44" i="8"/>
  <c r="E12" i="8"/>
  <c r="L14" i="8"/>
  <c r="L18" i="8"/>
  <c r="L22" i="8"/>
  <c r="L26" i="8"/>
  <c r="L30" i="8"/>
  <c r="L34" i="8"/>
  <c r="L38" i="8"/>
  <c r="D7" i="9"/>
  <c r="E12" i="9"/>
  <c r="L14" i="9"/>
  <c r="L18" i="9"/>
  <c r="L22" i="9"/>
  <c r="L26" i="9"/>
  <c r="L30" i="9"/>
  <c r="L34" i="9"/>
  <c r="L38" i="9"/>
  <c r="C7" i="9"/>
  <c r="L12" i="9"/>
  <c r="L16" i="9"/>
  <c r="L20" i="9"/>
  <c r="L24" i="9"/>
  <c r="L28" i="9"/>
  <c r="L32" i="9"/>
  <c r="L36" i="9"/>
  <c r="L40" i="9"/>
  <c r="D7" i="4"/>
  <c r="E12" i="4"/>
  <c r="L14" i="4"/>
  <c r="L18" i="4"/>
  <c r="L22" i="4"/>
  <c r="L26" i="4"/>
  <c r="L30" i="4"/>
  <c r="L34" i="4"/>
  <c r="L38" i="4"/>
  <c r="C7" i="4"/>
  <c r="L12" i="4"/>
  <c r="L16" i="4"/>
  <c r="L20" i="4"/>
  <c r="L24" i="4"/>
  <c r="L28" i="4"/>
  <c r="L32" i="4"/>
  <c r="L36" i="4"/>
  <c r="L40" i="4"/>
  <c r="D7" i="3"/>
  <c r="E12" i="3"/>
  <c r="L14" i="3"/>
  <c r="L18" i="3"/>
  <c r="L22" i="3"/>
  <c r="L26" i="3"/>
  <c r="L30" i="3"/>
  <c r="L34" i="3"/>
  <c r="L38" i="3"/>
  <c r="C7" i="3"/>
  <c r="L12" i="3"/>
  <c r="L16" i="3"/>
  <c r="L20" i="3"/>
  <c r="L24" i="3"/>
  <c r="L28" i="3"/>
  <c r="L32" i="3"/>
  <c r="L36" i="3"/>
  <c r="L40" i="3"/>
  <c r="L12" i="2"/>
  <c r="L46" i="2"/>
  <c r="D6" i="16"/>
  <c r="D7" i="16" s="1"/>
  <c r="C6" i="16"/>
  <c r="L42" i="16" l="1"/>
  <c r="L38" i="16"/>
  <c r="L34" i="16"/>
  <c r="L30" i="16"/>
  <c r="L26" i="16"/>
  <c r="L22" i="16"/>
  <c r="L18" i="16"/>
  <c r="L14" i="16"/>
  <c r="L44" i="16"/>
  <c r="L40" i="16"/>
  <c r="L36" i="16"/>
  <c r="L32" i="16"/>
  <c r="L28" i="16"/>
  <c r="L24" i="16"/>
  <c r="L20" i="16"/>
  <c r="L16" i="16"/>
  <c r="L12" i="16"/>
  <c r="E46" i="5"/>
  <c r="J12" i="5"/>
  <c r="J46" i="5" s="1"/>
  <c r="E46" i="15"/>
  <c r="J12" i="15"/>
  <c r="J46" i="15" s="1"/>
  <c r="E46" i="14"/>
  <c r="J12" i="14"/>
  <c r="J46" i="14" s="1"/>
  <c r="E46" i="11"/>
  <c r="J12" i="11"/>
  <c r="J46" i="11" s="1"/>
  <c r="E46" i="6"/>
  <c r="J12" i="6"/>
  <c r="J46" i="6" s="1"/>
  <c r="E46" i="7"/>
  <c r="J12" i="7"/>
  <c r="J46" i="7" s="1"/>
  <c r="E46" i="13"/>
  <c r="J12" i="13"/>
  <c r="J46" i="13" s="1"/>
  <c r="E46" i="10"/>
  <c r="J12" i="10"/>
  <c r="J46" i="10" s="1"/>
  <c r="E46" i="12"/>
  <c r="J12" i="12"/>
  <c r="J46" i="12" s="1"/>
  <c r="E46" i="8"/>
  <c r="J12" i="8"/>
  <c r="J46" i="8" s="1"/>
  <c r="E46" i="9"/>
  <c r="J12" i="9"/>
  <c r="J46" i="9" s="1"/>
  <c r="E46" i="4"/>
  <c r="J12" i="4"/>
  <c r="J46" i="4" s="1"/>
  <c r="E46" i="3"/>
  <c r="J12" i="3"/>
  <c r="J46" i="3" s="1"/>
  <c r="C7" i="16"/>
  <c r="L46" i="16" l="1"/>
  <c r="G42" i="1"/>
  <c r="H40" i="1" l="1"/>
  <c r="G40" i="1"/>
  <c r="F40" i="1"/>
  <c r="C39" i="1"/>
  <c r="L40" i="1" s="1"/>
  <c r="I40" i="1" l="1"/>
  <c r="C40" i="1"/>
  <c r="E7" i="1" l="1"/>
  <c r="D38" i="1"/>
  <c r="H38" i="1"/>
  <c r="G38" i="1"/>
  <c r="F38" i="1"/>
  <c r="C37" i="1"/>
  <c r="C38" i="1" l="1"/>
  <c r="L38" i="1"/>
  <c r="E38" i="1"/>
  <c r="I38" i="1"/>
  <c r="J38" i="1" l="1"/>
  <c r="D42" i="1" l="1"/>
  <c r="C41" i="1"/>
  <c r="C42" i="1" l="1"/>
  <c r="H44" i="1"/>
  <c r="H42" i="1"/>
  <c r="F44" i="1"/>
  <c r="L44" i="1" s="1"/>
  <c r="F42" i="1"/>
  <c r="L42" i="1" s="1"/>
  <c r="E42" i="1"/>
  <c r="I42" i="1"/>
  <c r="J42" i="1" l="1"/>
  <c r="C27" i="1"/>
  <c r="L28" i="1" s="1"/>
  <c r="H28" i="1"/>
  <c r="G28" i="1"/>
  <c r="F28" i="1"/>
  <c r="H36" i="1"/>
  <c r="G36" i="1"/>
  <c r="F36" i="1"/>
  <c r="C35" i="1"/>
  <c r="H30" i="1"/>
  <c r="G30" i="1"/>
  <c r="F30" i="1"/>
  <c r="C29" i="1"/>
  <c r="H24" i="1"/>
  <c r="G24" i="1"/>
  <c r="F24" i="1"/>
  <c r="C23" i="1"/>
  <c r="H26" i="1"/>
  <c r="I26" i="1"/>
  <c r="F26" i="1"/>
  <c r="D26" i="1"/>
  <c r="C25" i="1"/>
  <c r="H32" i="1"/>
  <c r="G32" i="1"/>
  <c r="F32" i="1"/>
  <c r="C31" i="1"/>
  <c r="L32" i="1" s="1"/>
  <c r="H34" i="1"/>
  <c r="G34" i="1"/>
  <c r="F34" i="1"/>
  <c r="C33" i="1"/>
  <c r="L34" i="1" s="1"/>
  <c r="C19" i="1"/>
  <c r="L20" i="1" s="1"/>
  <c r="L26" i="1" l="1"/>
  <c r="L24" i="1"/>
  <c r="L30" i="1"/>
  <c r="L36" i="1"/>
  <c r="I28" i="1"/>
  <c r="G26" i="1"/>
  <c r="C20" i="1"/>
  <c r="C26" i="1"/>
  <c r="E26" i="1" s="1"/>
  <c r="J26" i="1" s="1"/>
  <c r="I36" i="1"/>
  <c r="I30" i="1"/>
  <c r="I24" i="1"/>
  <c r="C24" i="1"/>
  <c r="I32" i="1"/>
  <c r="I34" i="1"/>
  <c r="J20" i="1" l="1"/>
  <c r="H22" i="1"/>
  <c r="H46" i="1" s="1"/>
  <c r="G22" i="1"/>
  <c r="G46" i="1" s="1"/>
  <c r="F22" i="1"/>
  <c r="C21" i="1"/>
  <c r="L22" i="1" l="1"/>
  <c r="C45" i="1"/>
  <c r="C6" i="1" s="1"/>
  <c r="D45" i="1"/>
  <c r="D6" i="1" s="1"/>
  <c r="I22" i="1"/>
  <c r="I46" i="1" s="1"/>
  <c r="D44" i="1"/>
  <c r="C44" i="1"/>
  <c r="D36" i="1"/>
  <c r="C36" i="1"/>
  <c r="D34" i="1"/>
  <c r="C34" i="1"/>
  <c r="D32" i="1"/>
  <c r="C32" i="1"/>
  <c r="D30" i="1"/>
  <c r="C30" i="1"/>
  <c r="D28" i="1"/>
  <c r="C28" i="1"/>
  <c r="E24" i="1"/>
  <c r="J24" i="1" s="1"/>
  <c r="D22" i="1"/>
  <c r="C22" i="1"/>
  <c r="E6" i="1" l="1"/>
  <c r="C46" i="1"/>
  <c r="D46" i="1"/>
  <c r="E28" i="1"/>
  <c r="J28" i="1" s="1"/>
  <c r="E30" i="1"/>
  <c r="J30" i="1" s="1"/>
  <c r="E32" i="1"/>
  <c r="J32" i="1" s="1"/>
  <c r="E34" i="1"/>
  <c r="J34" i="1" s="1"/>
  <c r="E44" i="1"/>
  <c r="J44" i="1" s="1"/>
  <c r="J40" i="1"/>
  <c r="E36" i="1"/>
  <c r="J36" i="1" s="1"/>
  <c r="F46" i="1"/>
  <c r="J18" i="1"/>
  <c r="E22" i="1"/>
  <c r="J22" i="1" s="1"/>
  <c r="E46" i="1" l="1"/>
  <c r="J46" i="1"/>
  <c r="L46" i="1" l="1"/>
</calcChain>
</file>

<file path=xl/sharedStrings.xml><?xml version="1.0" encoding="utf-8"?>
<sst xmlns="http://schemas.openxmlformats.org/spreadsheetml/2006/main" count="987" uniqueCount="63">
  <si>
    <t>Retail Price</t>
  </si>
  <si>
    <t>Wholesale Price</t>
  </si>
  <si>
    <t>Profit</t>
  </si>
  <si>
    <t>% Profit</t>
  </si>
  <si>
    <t>Donation</t>
  </si>
  <si>
    <t>By Check</t>
  </si>
  <si>
    <t>By Cash</t>
  </si>
  <si>
    <t>QTY.</t>
  </si>
  <si>
    <t>$ TOTAL</t>
  </si>
  <si>
    <t>Gwei Strong-Allen</t>
  </si>
  <si>
    <t>Casey Rideout</t>
  </si>
  <si>
    <t>Zoe McNerney</t>
  </si>
  <si>
    <t>Li Xing Watermulder</t>
  </si>
  <si>
    <t>Sam Zewde</t>
  </si>
  <si>
    <t>Henry Donaldson</t>
  </si>
  <si>
    <t xml:space="preserve"> </t>
  </si>
  <si>
    <t>Roberto Ravicz</t>
  </si>
  <si>
    <t>Kavita Trivedi</t>
  </si>
  <si>
    <t>Jean Cunningham / Pack 56</t>
  </si>
  <si>
    <t>TOTALS</t>
  </si>
  <si>
    <t>Customer</t>
  </si>
  <si>
    <t>$$ Collected &amp; Turned In</t>
  </si>
  <si>
    <t>$ Scout Account</t>
  </si>
  <si>
    <t>Total Sales</t>
  </si>
  <si>
    <t>Total $ Due</t>
  </si>
  <si>
    <t>Total $ Collected</t>
  </si>
  <si>
    <t>Dante Greco-Henderson</t>
  </si>
  <si>
    <t>Brian &amp; Ellen O'Rourke</t>
  </si>
  <si>
    <t>St. James's</t>
  </si>
  <si>
    <t>Forrester Blankenship</t>
  </si>
  <si>
    <t>(Pack 56)</t>
  </si>
  <si>
    <t>Notes</t>
  </si>
  <si>
    <t>Comped</t>
  </si>
  <si>
    <t>Customers Ordered Quantity</t>
  </si>
  <si>
    <t>Delivery Charge</t>
  </si>
  <si>
    <t>2017 TC56 Trash Bag Sale - Summary</t>
  </si>
  <si>
    <t>30 x 13 g</t>
  </si>
  <si>
    <t>30 x 30 g</t>
  </si>
  <si>
    <t>Total Rolls</t>
  </si>
  <si>
    <t>30 x 13 gallon</t>
  </si>
  <si>
    <t>30 x 30 gallon</t>
  </si>
  <si>
    <t>Scout:</t>
  </si>
  <si>
    <t>2017 TC56 Trash Bag Sale</t>
  </si>
  <si>
    <t>Orders Due:  Tuesday, April 4, 7pm</t>
  </si>
  <si>
    <t>Waste Zero Order Quantity</t>
  </si>
  <si>
    <t>Wholesale - Waste Zero</t>
  </si>
  <si>
    <t>Emilee Butler</t>
  </si>
  <si>
    <t>Troop / Crew / Post 56 Trash Bag Fundraiser</t>
  </si>
  <si>
    <t>Customer:</t>
  </si>
  <si>
    <t>Order:</t>
  </si>
  <si>
    <t>30 x 13 gallon bags</t>
  </si>
  <si>
    <t>30 x 30 gallon bags</t>
  </si>
  <si>
    <t># Rolls</t>
  </si>
  <si>
    <t>$/Roll</t>
  </si>
  <si>
    <t>Total</t>
  </si>
  <si>
    <t>Total Collected</t>
  </si>
  <si>
    <t>Note: 71% of purchase price is tax deductible.</t>
  </si>
  <si>
    <t>Organization Name/EIN #:  St. James Episcopal Church, #04-2103844</t>
  </si>
  <si>
    <t>Salesperson:</t>
  </si>
  <si>
    <t>Phone Number:</t>
  </si>
  <si>
    <t>Bags Distributed April 25 - May 9</t>
  </si>
  <si>
    <t>l 24, 7pm</t>
  </si>
  <si>
    <t>2018 TC56 Trash Bag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</si>
</sst>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44" fontId="0" fillId="0" borderId="0" xfId="1" applyFont="1"/>
    <xf numFmtId="9" fontId="0" fillId="0" borderId="0" xfId="2" applyFont="1"/>
    <xf numFmtId="0" fontId="6" fillId="0" borderId="2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/>
    <xf numFmtId="0" fontId="7" fillId="0" borderId="4" xfId="0" applyFont="1" applyFill="1" applyBorder="1" applyAlignment="1">
      <alignment horizontal="center"/>
    </xf>
    <xf numFmtId="44" fontId="6" fillId="2" borderId="1" xfId="1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0" fontId="0" fillId="0" borderId="0" xfId="0" applyFill="1"/>
    <xf numFmtId="5" fontId="6" fillId="0" borderId="1" xfId="1" applyNumberFormat="1" applyFont="1" applyFill="1" applyBorder="1" applyAlignment="1">
      <alignment horizontal="center"/>
    </xf>
    <xf numFmtId="0" fontId="6" fillId="0" borderId="5" xfId="0" applyFont="1" applyFill="1" applyBorder="1"/>
    <xf numFmtId="0" fontId="6" fillId="0" borderId="2" xfId="0" applyFont="1" applyBorder="1"/>
    <xf numFmtId="3" fontId="6" fillId="0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165" fontId="0" fillId="0" borderId="0" xfId="3" applyNumberFormat="1" applyFont="1"/>
    <xf numFmtId="0" fontId="0" fillId="4" borderId="0" xfId="0" applyFill="1"/>
    <xf numFmtId="3" fontId="6" fillId="0" borderId="1" xfId="0" applyNumberFormat="1" applyFont="1" applyFill="1" applyBorder="1" applyAlignment="1">
      <alignment horizontal="center"/>
    </xf>
    <xf numFmtId="44" fontId="6" fillId="2" borderId="1" xfId="0" applyNumberFormat="1" applyFont="1" applyFill="1" applyBorder="1" applyAlignment="1">
      <alignment horizontal="center"/>
    </xf>
    <xf numFmtId="7" fontId="0" fillId="5" borderId="1" xfId="0" applyNumberFormat="1" applyFill="1" applyBorder="1"/>
    <xf numFmtId="44" fontId="0" fillId="5" borderId="1" xfId="1" applyNumberFormat="1" applyFont="1" applyFill="1" applyBorder="1"/>
    <xf numFmtId="164" fontId="5" fillId="5" borderId="1" xfId="1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44" fontId="0" fillId="0" borderId="0" xfId="1" applyNumberFormat="1" applyFont="1" applyFill="1" applyBorder="1"/>
    <xf numFmtId="49" fontId="4" fillId="5" borderId="1" xfId="0" applyNumberFormat="1" applyFont="1" applyFill="1" applyBorder="1" applyAlignment="1">
      <alignment horizontal="center" wrapText="1"/>
    </xf>
    <xf numFmtId="164" fontId="5" fillId="5" borderId="3" xfId="1" applyNumberFormat="1" applyFont="1" applyFill="1" applyBorder="1" applyAlignment="1">
      <alignment horizontal="center" wrapText="1"/>
    </xf>
    <xf numFmtId="44" fontId="6" fillId="0" borderId="1" xfId="1" applyFont="1" applyFill="1" applyBorder="1" applyAlignment="1">
      <alignment horizontal="center"/>
    </xf>
    <xf numFmtId="44" fontId="9" fillId="3" borderId="0" xfId="1" applyFont="1" applyFill="1"/>
    <xf numFmtId="0" fontId="0" fillId="0" borderId="1" xfId="0" applyFill="1" applyBorder="1"/>
    <xf numFmtId="7" fontId="0" fillId="0" borderId="0" xfId="0" applyNumberFormat="1" applyFill="1" applyBorder="1"/>
    <xf numFmtId="44" fontId="0" fillId="2" borderId="0" xfId="1" applyFont="1" applyFill="1"/>
    <xf numFmtId="0" fontId="10" fillId="0" borderId="0" xfId="0" applyFont="1" applyAlignment="1">
      <alignment horizontal="right"/>
    </xf>
    <xf numFmtId="0" fontId="4" fillId="6" borderId="1" xfId="0" applyFont="1" applyFill="1" applyBorder="1" applyAlignment="1">
      <alignment horizontal="center" wrapText="1"/>
    </xf>
    <xf numFmtId="0" fontId="10" fillId="6" borderId="0" xfId="0" applyFont="1" applyFill="1"/>
    <xf numFmtId="0" fontId="0" fillId="0" borderId="0" xfId="0" applyFill="1" applyAlignment="1">
      <alignment horizontal="left" indent="9"/>
    </xf>
    <xf numFmtId="0" fontId="0" fillId="0" borderId="0" xfId="0" applyFill="1" applyAlignment="1">
      <alignment horizontal="right"/>
    </xf>
    <xf numFmtId="44" fontId="1" fillId="0" borderId="0" xfId="1" applyFont="1"/>
    <xf numFmtId="0" fontId="0" fillId="5" borderId="0" xfId="0" applyFill="1"/>
    <xf numFmtId="44" fontId="4" fillId="5" borderId="1" xfId="1" applyFont="1" applyFill="1" applyBorder="1" applyAlignment="1">
      <alignment horizontal="center"/>
    </xf>
    <xf numFmtId="7" fontId="0" fillId="0" borderId="0" xfId="0" applyNumberFormat="1"/>
    <xf numFmtId="0" fontId="0" fillId="4" borderId="0" xfId="0" applyFill="1" applyAlignment="1">
      <alignment horizontal="right"/>
    </xf>
    <xf numFmtId="0" fontId="8" fillId="4" borderId="0" xfId="0" applyFont="1" applyFill="1" applyAlignment="1">
      <alignment horizontal="right"/>
    </xf>
    <xf numFmtId="14" fontId="0" fillId="0" borderId="0" xfId="0" applyNumberFormat="1" applyFill="1" applyAlignment="1">
      <alignment horizontal="left"/>
    </xf>
    <xf numFmtId="44" fontId="0" fillId="0" borderId="0" xfId="1" applyFont="1" applyFill="1"/>
    <xf numFmtId="44" fontId="0" fillId="0" borderId="1" xfId="1" applyNumberFormat="1" applyFont="1" applyFill="1" applyBorder="1"/>
    <xf numFmtId="9" fontId="0" fillId="0" borderId="0" xfId="2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2" xfId="0" applyFont="1" applyFill="1" applyBorder="1"/>
    <xf numFmtId="0" fontId="4" fillId="0" borderId="3" xfId="0" applyFont="1" applyFill="1" applyBorder="1" applyAlignment="1">
      <alignment horizontal="center"/>
    </xf>
    <xf numFmtId="44" fontId="5" fillId="0" borderId="3" xfId="1" applyNumberFormat="1" applyFont="1" applyFill="1" applyBorder="1" applyAlignment="1">
      <alignment horizontal="center"/>
    </xf>
    <xf numFmtId="44" fontId="5" fillId="0" borderId="3" xfId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4" fontId="9" fillId="0" borderId="1" xfId="1" applyFont="1" applyFill="1" applyBorder="1"/>
    <xf numFmtId="7" fontId="0" fillId="0" borderId="1" xfId="0" applyNumberFormat="1" applyFill="1" applyBorder="1"/>
    <xf numFmtId="0" fontId="0" fillId="0" borderId="3" xfId="0" applyFill="1" applyBorder="1"/>
    <xf numFmtId="7" fontId="6" fillId="0" borderId="1" xfId="1" applyNumberFormat="1" applyFont="1" applyFill="1" applyBorder="1" applyAlignment="1">
      <alignment horizontal="center"/>
    </xf>
    <xf numFmtId="0" fontId="11" fillId="0" borderId="0" xfId="0" applyFont="1"/>
    <xf numFmtId="0" fontId="0" fillId="0" borderId="11" xfId="0" applyBorder="1"/>
    <xf numFmtId="0" fontId="12" fillId="2" borderId="0" xfId="0" applyFont="1" applyFill="1"/>
    <xf numFmtId="0" fontId="7" fillId="2" borderId="4" xfId="0" applyFont="1" applyFill="1" applyBorder="1" applyAlignment="1">
      <alignment horizontal="center"/>
    </xf>
    <xf numFmtId="7" fontId="0" fillId="2" borderId="1" xfId="0" applyNumberFormat="1" applyFill="1" applyBorder="1"/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0" xfId="0" applyFont="1" applyFill="1"/>
    <xf numFmtId="0" fontId="0" fillId="0" borderId="0" xfId="0" applyFont="1"/>
    <xf numFmtId="0" fontId="13" fillId="0" borderId="1" xfId="0" applyFont="1" applyFill="1" applyBorder="1" applyAlignment="1">
      <alignment horizontal="center"/>
    </xf>
    <xf numFmtId="44" fontId="13" fillId="2" borderId="1" xfId="1" applyFont="1" applyFill="1" applyBorder="1" applyAlignment="1">
      <alignment horizontal="center"/>
    </xf>
    <xf numFmtId="7" fontId="6" fillId="5" borderId="1" xfId="1" applyNumberFormat="1" applyFont="1" applyFill="1" applyBorder="1" applyAlignment="1">
      <alignment horizontal="right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4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/>
  </sheetViews>
  <sheetFormatPr defaultRowHeight="15" x14ac:dyDescent="0.25"/>
  <cols>
    <col min="1" max="1" width="26" customWidth="1"/>
    <col min="2" max="2" width="9.140625" customWidth="1"/>
    <col min="3" max="10" width="10.7109375" customWidth="1"/>
    <col min="11" max="11" width="2.7109375" customWidth="1"/>
    <col min="12" max="12" width="10.7109375" customWidth="1"/>
    <col min="13" max="13" width="2.7109375" customWidth="1"/>
    <col min="14" max="14" width="18.5703125" customWidth="1"/>
  </cols>
  <sheetData>
    <row r="1" spans="1:14" ht="15.75" x14ac:dyDescent="0.25">
      <c r="A1" s="1" t="s">
        <v>35</v>
      </c>
      <c r="B1" s="2"/>
      <c r="E1" s="40"/>
      <c r="F1" s="40"/>
      <c r="G1" s="40"/>
      <c r="H1" s="41"/>
      <c r="I1" s="46"/>
      <c r="J1" s="46"/>
      <c r="K1" s="46"/>
      <c r="L1" s="46"/>
      <c r="M1" s="46"/>
      <c r="N1" s="47"/>
    </row>
    <row r="2" spans="1:14" x14ac:dyDescent="0.25">
      <c r="A2" s="3">
        <v>42815</v>
      </c>
    </row>
    <row r="3" spans="1:14" x14ac:dyDescent="0.25">
      <c r="A3" s="3"/>
    </row>
    <row r="4" spans="1:14" x14ac:dyDescent="0.25">
      <c r="A4" s="3"/>
    </row>
    <row r="5" spans="1:14" x14ac:dyDescent="0.25">
      <c r="A5" s="3"/>
      <c r="C5" s="37" t="s">
        <v>36</v>
      </c>
      <c r="D5" s="37" t="s">
        <v>37</v>
      </c>
      <c r="E5" s="37" t="s">
        <v>38</v>
      </c>
    </row>
    <row r="6" spans="1:14" x14ac:dyDescent="0.25">
      <c r="A6" t="s">
        <v>33</v>
      </c>
      <c r="C6" s="20">
        <f>+C45</f>
        <v>0</v>
      </c>
      <c r="D6" s="20">
        <f>+D45</f>
        <v>0</v>
      </c>
      <c r="E6" s="20">
        <f>SUM(D6:D6)</f>
        <v>0</v>
      </c>
    </row>
    <row r="7" spans="1:14" x14ac:dyDescent="0.25">
      <c r="A7" t="s">
        <v>44</v>
      </c>
      <c r="C7" s="20">
        <v>0</v>
      </c>
      <c r="D7" s="20">
        <v>0</v>
      </c>
      <c r="E7" s="20">
        <f>SUM(D7:D7)</f>
        <v>0</v>
      </c>
    </row>
    <row r="8" spans="1:14" x14ac:dyDescent="0.25">
      <c r="C8" s="20"/>
      <c r="D8" s="20"/>
      <c r="E8" s="20"/>
    </row>
    <row r="9" spans="1:14" x14ac:dyDescent="0.25">
      <c r="A9" t="s">
        <v>0</v>
      </c>
      <c r="C9" s="42">
        <v>10</v>
      </c>
      <c r="D9" s="42">
        <v>15</v>
      </c>
    </row>
    <row r="10" spans="1:14" x14ac:dyDescent="0.25">
      <c r="A10" t="s">
        <v>45</v>
      </c>
      <c r="C10" s="36">
        <f>+Blank!C5</f>
        <v>2.95</v>
      </c>
      <c r="D10" s="36">
        <f>+Blank!D5</f>
        <v>4.4000000000000004</v>
      </c>
      <c r="E10" s="4"/>
    </row>
    <row r="11" spans="1:14" x14ac:dyDescent="0.25">
      <c r="A11" t="s">
        <v>34</v>
      </c>
      <c r="C11" s="36">
        <v>0</v>
      </c>
      <c r="D11" s="36">
        <v>0</v>
      </c>
      <c r="E11" s="4">
        <f>+(C7*C11)+(D7*D11)</f>
        <v>0</v>
      </c>
    </row>
    <row r="12" spans="1:14" x14ac:dyDescent="0.25">
      <c r="A12" t="s">
        <v>2</v>
      </c>
      <c r="C12" s="25">
        <f>+C9-C10-C11</f>
        <v>7.05</v>
      </c>
      <c r="D12" s="25">
        <f t="shared" ref="D12" si="0">+D9-D10-D11</f>
        <v>10.6</v>
      </c>
      <c r="E12" s="4"/>
    </row>
    <row r="13" spans="1:14" x14ac:dyDescent="0.25">
      <c r="A13" t="s">
        <v>3</v>
      </c>
      <c r="C13" s="5">
        <f t="shared" ref="C13:D13" si="1">+C12/C9</f>
        <v>0.70499999999999996</v>
      </c>
      <c r="D13" s="5">
        <f t="shared" si="1"/>
        <v>0.70666666666666667</v>
      </c>
      <c r="E13" s="29"/>
    </row>
    <row r="14" spans="1:14" x14ac:dyDescent="0.25">
      <c r="E14" s="5"/>
    </row>
    <row r="15" spans="1:14" ht="30" x14ac:dyDescent="0.25">
      <c r="A15" s="13"/>
      <c r="B15" s="52"/>
      <c r="C15" s="53" t="s">
        <v>39</v>
      </c>
      <c r="D15" s="53" t="s">
        <v>40</v>
      </c>
      <c r="E15" s="82" t="s">
        <v>21</v>
      </c>
      <c r="F15" s="83"/>
      <c r="G15" s="83"/>
      <c r="H15" s="83"/>
      <c r="I15" s="84"/>
    </row>
    <row r="16" spans="1:14" ht="30" x14ac:dyDescent="0.25">
      <c r="A16" s="55" t="s">
        <v>20</v>
      </c>
      <c r="B16" s="56"/>
      <c r="C16" s="57">
        <v>10</v>
      </c>
      <c r="D16" s="58">
        <v>15</v>
      </c>
      <c r="E16" s="31" t="s">
        <v>23</v>
      </c>
      <c r="F16" s="26" t="s">
        <v>4</v>
      </c>
      <c r="G16" s="27" t="s">
        <v>5</v>
      </c>
      <c r="H16" s="27" t="s">
        <v>6</v>
      </c>
      <c r="I16" s="28" t="s">
        <v>25</v>
      </c>
      <c r="J16" s="38" t="s">
        <v>24</v>
      </c>
      <c r="L16" s="30" t="s">
        <v>22</v>
      </c>
      <c r="N16" s="39" t="s">
        <v>31</v>
      </c>
    </row>
    <row r="17" spans="1:12" ht="15" customHeight="1" x14ac:dyDescent="0.25">
      <c r="A17" s="6" t="s">
        <v>27</v>
      </c>
      <c r="B17" s="7" t="s">
        <v>7</v>
      </c>
      <c r="C17" s="22">
        <f>+'Brian-Ellen'!C45</f>
        <v>0</v>
      </c>
      <c r="D17" s="22">
        <f>+'Brian-Ellen'!D45</f>
        <v>0</v>
      </c>
      <c r="E17" s="8"/>
      <c r="F17" s="8"/>
      <c r="G17" s="8"/>
      <c r="H17" s="8"/>
      <c r="I17" s="8"/>
    </row>
    <row r="18" spans="1:12" x14ac:dyDescent="0.25">
      <c r="A18" s="9"/>
      <c r="B18" s="10" t="s">
        <v>8</v>
      </c>
      <c r="C18" s="11">
        <f>+'Brian-Ellen'!C46</f>
        <v>0</v>
      </c>
      <c r="D18" s="11">
        <f>+'Brian-Ellen'!D46</f>
        <v>0</v>
      </c>
      <c r="E18" s="11">
        <f>+'Brian-Ellen'!E46</f>
        <v>0</v>
      </c>
      <c r="F18" s="11">
        <f>+'Brian-Ellen'!F46</f>
        <v>0</v>
      </c>
      <c r="G18" s="11">
        <f>+'Brian-Ellen'!G46</f>
        <v>0</v>
      </c>
      <c r="H18" s="11">
        <f>+'Brian-Ellen'!H46</f>
        <v>0</v>
      </c>
      <c r="I18" s="11">
        <f>+'Brian-Ellen'!I46</f>
        <v>0</v>
      </c>
      <c r="J18" s="12">
        <f>+E18+F18-I18</f>
        <v>0</v>
      </c>
      <c r="L18" s="24">
        <f>+(C17*C$12)+(D17*D$12)+F18</f>
        <v>0</v>
      </c>
    </row>
    <row r="19" spans="1:12" x14ac:dyDescent="0.25">
      <c r="A19" s="6" t="s">
        <v>9</v>
      </c>
      <c r="B19" s="7" t="s">
        <v>7</v>
      </c>
      <c r="C19" s="22">
        <f>+Gwei!C67</f>
        <v>0</v>
      </c>
      <c r="D19" s="22">
        <f>+Gwei!D67</f>
        <v>0</v>
      </c>
      <c r="E19" s="8"/>
      <c r="F19" s="8"/>
      <c r="G19" s="8"/>
      <c r="H19" s="8"/>
      <c r="I19" s="8"/>
    </row>
    <row r="20" spans="1:12" x14ac:dyDescent="0.25">
      <c r="A20" s="9"/>
      <c r="B20" s="10" t="s">
        <v>8</v>
      </c>
      <c r="C20" s="11">
        <f>+Gwei!C68</f>
        <v>0</v>
      </c>
      <c r="D20" s="11">
        <f>+Gwei!D68</f>
        <v>0</v>
      </c>
      <c r="E20" s="11">
        <f>+Gwei!E68</f>
        <v>0</v>
      </c>
      <c r="F20" s="11">
        <f>+Gwei!F68</f>
        <v>0</v>
      </c>
      <c r="G20" s="11">
        <f>+Gwei!G68</f>
        <v>0</v>
      </c>
      <c r="H20" s="11">
        <f>+Gwei!H68</f>
        <v>0</v>
      </c>
      <c r="I20" s="11">
        <f>+Gwei!I68</f>
        <v>0</v>
      </c>
      <c r="J20" s="32">
        <f>+Gwei!J68</f>
        <v>0</v>
      </c>
      <c r="L20" s="24">
        <f>+(C19*C$12)+(D19*D$12)+F20</f>
        <v>0</v>
      </c>
    </row>
    <row r="21" spans="1:12" x14ac:dyDescent="0.25">
      <c r="A21" s="6" t="s">
        <v>10</v>
      </c>
      <c r="B21" s="7" t="s">
        <v>7</v>
      </c>
      <c r="C21" s="22">
        <f>+Casey!C53</f>
        <v>0</v>
      </c>
      <c r="D21" s="22">
        <f>+Casey!D53</f>
        <v>0</v>
      </c>
      <c r="E21" s="22"/>
      <c r="F21" s="22"/>
      <c r="G21" s="8"/>
      <c r="H21" s="8"/>
      <c r="I21" s="8"/>
    </row>
    <row r="22" spans="1:12" x14ac:dyDescent="0.25">
      <c r="A22" s="9"/>
      <c r="B22" s="10" t="s">
        <v>8</v>
      </c>
      <c r="C22" s="11">
        <f>+C$16*C21</f>
        <v>0</v>
      </c>
      <c r="D22" s="11">
        <f>+D$16*D21</f>
        <v>0</v>
      </c>
      <c r="E22" s="11">
        <f>SUM(C22:D22)</f>
        <v>0</v>
      </c>
      <c r="F22" s="23">
        <f>+Casey!F54</f>
        <v>0</v>
      </c>
      <c r="G22" s="23">
        <f>+Casey!G54</f>
        <v>0</v>
      </c>
      <c r="H22" s="23">
        <f>+Casey!H54</f>
        <v>0</v>
      </c>
      <c r="I22" s="33">
        <f t="shared" ref="I22" si="2">SUM(G22:H22)</f>
        <v>0</v>
      </c>
      <c r="J22" s="32">
        <f>+E22+F22-I22</f>
        <v>0</v>
      </c>
      <c r="L22" s="24">
        <f>+(C21*C$12)+(D21*D$12)+F22</f>
        <v>0</v>
      </c>
    </row>
    <row r="23" spans="1:12" x14ac:dyDescent="0.25">
      <c r="A23" s="6" t="s">
        <v>11</v>
      </c>
      <c r="B23" s="7" t="s">
        <v>7</v>
      </c>
      <c r="C23" s="22">
        <f>+Zoe!C53</f>
        <v>0</v>
      </c>
      <c r="D23" s="22">
        <f>+Zoe!D53</f>
        <v>0</v>
      </c>
      <c r="E23" s="8"/>
      <c r="F23" s="8"/>
      <c r="G23" s="8"/>
      <c r="H23" s="8"/>
      <c r="I23" s="8"/>
    </row>
    <row r="24" spans="1:12" x14ac:dyDescent="0.25">
      <c r="A24" s="9"/>
      <c r="B24" s="10" t="s">
        <v>8</v>
      </c>
      <c r="C24" s="11">
        <f>+Zoe!C54</f>
        <v>0</v>
      </c>
      <c r="D24" s="11">
        <f>+Zoe!D54</f>
        <v>0</v>
      </c>
      <c r="E24" s="11">
        <f>SUM(C24:D24)</f>
        <v>0</v>
      </c>
      <c r="F24" s="23">
        <f>+Zoe!F54</f>
        <v>0</v>
      </c>
      <c r="G24" s="23">
        <f>+Zoe!G54</f>
        <v>0</v>
      </c>
      <c r="H24" s="23">
        <f>+Zoe!H54</f>
        <v>0</v>
      </c>
      <c r="I24" s="23">
        <f>+Zoe!I54</f>
        <v>0</v>
      </c>
      <c r="J24" s="12">
        <f>+E24+F24-I24</f>
        <v>0</v>
      </c>
      <c r="L24" s="24">
        <f>+(C23*C$12)+(D23*D$12)+F24</f>
        <v>0</v>
      </c>
    </row>
    <row r="25" spans="1:12" x14ac:dyDescent="0.25">
      <c r="A25" s="15" t="s">
        <v>26</v>
      </c>
      <c r="B25" s="7" t="s">
        <v>7</v>
      </c>
      <c r="C25" s="22">
        <f>+'Dante G-H'!C53</f>
        <v>0</v>
      </c>
      <c r="D25" s="22">
        <f>+'Dante G-H'!D53</f>
        <v>0</v>
      </c>
      <c r="E25" s="8"/>
      <c r="F25" s="8"/>
      <c r="G25" s="8"/>
      <c r="H25" s="8"/>
      <c r="I25" s="8"/>
      <c r="L25" s="35"/>
    </row>
    <row r="26" spans="1:12" x14ac:dyDescent="0.25">
      <c r="A26" s="15"/>
      <c r="B26" s="10" t="s">
        <v>8</v>
      </c>
      <c r="C26" s="11">
        <f>+C$16*C25</f>
        <v>0</v>
      </c>
      <c r="D26" s="11">
        <f>+D$16*D25</f>
        <v>0</v>
      </c>
      <c r="E26" s="11">
        <f>SUM(C26:D26)</f>
        <v>0</v>
      </c>
      <c r="F26" s="23">
        <f>+'Dante G-H'!F54</f>
        <v>0</v>
      </c>
      <c r="G26" s="23">
        <f>+'Dante G-H'!G54</f>
        <v>0</v>
      </c>
      <c r="H26" s="23">
        <f>+'Dante G-H'!H54</f>
        <v>0</v>
      </c>
      <c r="I26" s="23">
        <f>+'Dante G-H'!I54</f>
        <v>0</v>
      </c>
      <c r="J26" s="12">
        <f>+E26+F26-I26</f>
        <v>0</v>
      </c>
      <c r="L26" s="24">
        <f>+(C25*C$12)+(D25*D$12)+F26</f>
        <v>0</v>
      </c>
    </row>
    <row r="27" spans="1:12" x14ac:dyDescent="0.25">
      <c r="A27" s="6" t="s">
        <v>12</v>
      </c>
      <c r="B27" s="7" t="s">
        <v>7</v>
      </c>
      <c r="C27" s="22">
        <f>+'Li Xing'!C63</f>
        <v>0</v>
      </c>
      <c r="D27" s="22">
        <f>+'Li Xing'!D63</f>
        <v>0</v>
      </c>
      <c r="E27" s="8"/>
      <c r="F27" s="8"/>
      <c r="G27" s="8"/>
      <c r="H27" s="8"/>
      <c r="I27" s="8"/>
    </row>
    <row r="28" spans="1:12" x14ac:dyDescent="0.25">
      <c r="A28" s="9"/>
      <c r="B28" s="10" t="s">
        <v>8</v>
      </c>
      <c r="C28" s="11">
        <f>+C$16*C27</f>
        <v>0</v>
      </c>
      <c r="D28" s="11">
        <f>+D$16*D27</f>
        <v>0</v>
      </c>
      <c r="E28" s="11">
        <f>SUM(C28:D28)</f>
        <v>0</v>
      </c>
      <c r="F28" s="23">
        <f>+'Li Xing'!F64</f>
        <v>0</v>
      </c>
      <c r="G28" s="23">
        <f>+'Li Xing'!G64</f>
        <v>0</v>
      </c>
      <c r="H28" s="23">
        <f>+'Li Xing'!H64</f>
        <v>0</v>
      </c>
      <c r="I28" s="23">
        <f>+'Li Xing'!I64</f>
        <v>0</v>
      </c>
      <c r="J28" s="12">
        <f>+E28+F28-I28</f>
        <v>0</v>
      </c>
      <c r="L28" s="24">
        <f>+(C27*C$12)+(D27*D$12)+F28</f>
        <v>0</v>
      </c>
    </row>
    <row r="29" spans="1:12" x14ac:dyDescent="0.25">
      <c r="A29" s="6" t="s">
        <v>13</v>
      </c>
      <c r="B29" s="7" t="s">
        <v>7</v>
      </c>
      <c r="C29" s="22">
        <f>+Sam!C53</f>
        <v>0</v>
      </c>
      <c r="D29" s="22">
        <f>+Sam!D53</f>
        <v>0</v>
      </c>
      <c r="E29" s="8"/>
      <c r="F29" s="8"/>
      <c r="G29" s="8"/>
      <c r="H29" s="8"/>
      <c r="I29" s="8"/>
    </row>
    <row r="30" spans="1:12" x14ac:dyDescent="0.25">
      <c r="A30" s="9"/>
      <c r="B30" s="10" t="s">
        <v>8</v>
      </c>
      <c r="C30" s="11">
        <f>+C$16*C29</f>
        <v>0</v>
      </c>
      <c r="D30" s="11">
        <f>+D$16*D29</f>
        <v>0</v>
      </c>
      <c r="E30" s="11">
        <f>SUM(C30:D30)</f>
        <v>0</v>
      </c>
      <c r="F30" s="23">
        <f>+Sam!F54</f>
        <v>0</v>
      </c>
      <c r="G30" s="23">
        <f>+Sam!G54</f>
        <v>0</v>
      </c>
      <c r="H30" s="23">
        <f>+Sam!H54</f>
        <v>0</v>
      </c>
      <c r="I30" s="23">
        <f>+Sam!I54</f>
        <v>0</v>
      </c>
      <c r="J30" s="12">
        <f>+E30+F30-I30</f>
        <v>0</v>
      </c>
      <c r="L30" s="24">
        <f>+(C29*C$12)+(D29*D$12)+F30</f>
        <v>0</v>
      </c>
    </row>
    <row r="31" spans="1:12" x14ac:dyDescent="0.25">
      <c r="A31" s="6" t="s">
        <v>14</v>
      </c>
      <c r="B31" s="7" t="s">
        <v>7</v>
      </c>
      <c r="C31" s="22">
        <f>+Henry!C53</f>
        <v>0</v>
      </c>
      <c r="D31" s="22">
        <f>+Henry!D53</f>
        <v>0</v>
      </c>
      <c r="E31" s="8"/>
      <c r="F31" s="8"/>
      <c r="G31" s="8"/>
      <c r="H31" s="8"/>
      <c r="I31" s="8"/>
    </row>
    <row r="32" spans="1:12" x14ac:dyDescent="0.25">
      <c r="A32" s="9"/>
      <c r="B32" s="10" t="s">
        <v>8</v>
      </c>
      <c r="C32" s="11">
        <f>+C$16*C31</f>
        <v>0</v>
      </c>
      <c r="D32" s="11">
        <f>+D$16*D31</f>
        <v>0</v>
      </c>
      <c r="E32" s="11">
        <f>SUM(C32:D32)</f>
        <v>0</v>
      </c>
      <c r="F32" s="23">
        <f>+Henry!F54</f>
        <v>0</v>
      </c>
      <c r="G32" s="23">
        <f>+Henry!G54</f>
        <v>0</v>
      </c>
      <c r="H32" s="23">
        <f>+Henry!H54</f>
        <v>0</v>
      </c>
      <c r="I32" s="23">
        <f>+Henry!I54</f>
        <v>0</v>
      </c>
      <c r="J32" s="12">
        <f>+E32+F32-I32</f>
        <v>0</v>
      </c>
      <c r="L32" s="24">
        <f>+(C31*C$12)+(D31*D$12)+F32</f>
        <v>0</v>
      </c>
    </row>
    <row r="33" spans="1:14" x14ac:dyDescent="0.25">
      <c r="A33" s="6" t="s">
        <v>16</v>
      </c>
      <c r="B33" s="7" t="s">
        <v>7</v>
      </c>
      <c r="C33" s="22">
        <f>+Roberto!C53</f>
        <v>0</v>
      </c>
      <c r="D33" s="22">
        <f>+Roberto!D53</f>
        <v>0</v>
      </c>
      <c r="E33" s="8"/>
      <c r="F33" s="8"/>
      <c r="G33" s="8"/>
      <c r="H33" s="8"/>
      <c r="I33" s="8"/>
    </row>
    <row r="34" spans="1:14" x14ac:dyDescent="0.25">
      <c r="A34" s="9"/>
      <c r="B34" s="10" t="s">
        <v>8</v>
      </c>
      <c r="C34" s="11">
        <f>+C$16*C33</f>
        <v>0</v>
      </c>
      <c r="D34" s="11">
        <f>+D$16*D33</f>
        <v>0</v>
      </c>
      <c r="E34" s="11">
        <f>SUM(C34:D34)</f>
        <v>0</v>
      </c>
      <c r="F34" s="23">
        <f>+Roberto!F54</f>
        <v>0</v>
      </c>
      <c r="G34" s="23">
        <f>+Roberto!G54</f>
        <v>0</v>
      </c>
      <c r="H34" s="23">
        <f>+Roberto!H54</f>
        <v>0</v>
      </c>
      <c r="I34" s="23">
        <f>+Roberto!I54</f>
        <v>0</v>
      </c>
      <c r="J34" s="12">
        <f>+E34+F34-I34</f>
        <v>0</v>
      </c>
      <c r="L34" s="24">
        <f>+(C33*C$12)+(D33*D$12)+F34</f>
        <v>0</v>
      </c>
    </row>
    <row r="35" spans="1:14" x14ac:dyDescent="0.25">
      <c r="A35" s="6" t="s">
        <v>17</v>
      </c>
      <c r="B35" s="7" t="s">
        <v>7</v>
      </c>
      <c r="C35" s="22">
        <f>+Kavita!C53</f>
        <v>0</v>
      </c>
      <c r="D35" s="22">
        <f>+Kavita!D53</f>
        <v>0</v>
      </c>
      <c r="E35" s="8"/>
      <c r="F35" s="8"/>
      <c r="G35" s="8"/>
      <c r="H35" s="8"/>
      <c r="I35" s="8"/>
    </row>
    <row r="36" spans="1:14" x14ac:dyDescent="0.25">
      <c r="A36" s="9"/>
      <c r="B36" s="10" t="s">
        <v>8</v>
      </c>
      <c r="C36" s="11">
        <f>+C$16*C35</f>
        <v>0</v>
      </c>
      <c r="D36" s="11">
        <f>+D$16*D35</f>
        <v>0</v>
      </c>
      <c r="E36" s="11">
        <f>SUM(C36:D36)</f>
        <v>0</v>
      </c>
      <c r="F36" s="23">
        <f>+Kavita!F54</f>
        <v>0</v>
      </c>
      <c r="G36" s="23">
        <f>+Kavita!G54</f>
        <v>0</v>
      </c>
      <c r="H36" s="23">
        <f>+Kavita!H54</f>
        <v>0</v>
      </c>
      <c r="I36" s="23">
        <f>+Kavita!I54</f>
        <v>0</v>
      </c>
      <c r="J36" s="12">
        <f>+E36+F36-I36</f>
        <v>0</v>
      </c>
      <c r="L36" s="24">
        <f>+(C35*C$12)+(D35*D$12)+F36</f>
        <v>0</v>
      </c>
    </row>
    <row r="37" spans="1:14" x14ac:dyDescent="0.25">
      <c r="A37" s="15" t="s">
        <v>29</v>
      </c>
      <c r="B37" s="7" t="s">
        <v>7</v>
      </c>
      <c r="C37" s="22">
        <f>+Forrester!C53</f>
        <v>0</v>
      </c>
      <c r="D37" s="22">
        <f>+Forrester!D53</f>
        <v>0</v>
      </c>
      <c r="E37" s="8"/>
      <c r="F37" s="14"/>
      <c r="G37" s="8"/>
      <c r="H37" s="8"/>
      <c r="I37" s="8"/>
    </row>
    <row r="38" spans="1:14" x14ac:dyDescent="0.25">
      <c r="A38" s="9" t="s">
        <v>30</v>
      </c>
      <c r="B38" s="10" t="s">
        <v>8</v>
      </c>
      <c r="C38" s="11">
        <f>+C$16*C37</f>
        <v>0</v>
      </c>
      <c r="D38" s="11">
        <f>+D$16*D37</f>
        <v>0</v>
      </c>
      <c r="E38" s="11">
        <f>SUM(C38:D38)</f>
        <v>0</v>
      </c>
      <c r="F38" s="23">
        <f>+Forrester!F54</f>
        <v>0</v>
      </c>
      <c r="G38" s="23">
        <f>+Forrester!G54</f>
        <v>0</v>
      </c>
      <c r="H38" s="23">
        <f>+Forrester!H54</f>
        <v>0</v>
      </c>
      <c r="I38" s="23">
        <f>+Forrester!I54</f>
        <v>0</v>
      </c>
      <c r="J38" s="12">
        <f>+E38+F38-I38</f>
        <v>0</v>
      </c>
      <c r="K38" s="13"/>
      <c r="L38" s="24">
        <f>+(C37*C$12)+(D37*D$12)+F38</f>
        <v>0</v>
      </c>
    </row>
    <row r="39" spans="1:14" x14ac:dyDescent="0.25">
      <c r="A39" s="15" t="s">
        <v>18</v>
      </c>
      <c r="B39" s="7" t="s">
        <v>7</v>
      </c>
      <c r="C39" s="22">
        <f>+Cubs!C53</f>
        <v>0</v>
      </c>
      <c r="D39" s="22">
        <f>+Cubs!D53</f>
        <v>0</v>
      </c>
      <c r="E39" s="8"/>
      <c r="F39" s="14"/>
      <c r="G39" s="8"/>
      <c r="H39" s="8"/>
      <c r="I39" s="8"/>
    </row>
    <row r="40" spans="1:14" x14ac:dyDescent="0.25">
      <c r="A40" s="9"/>
      <c r="B40" s="10" t="s">
        <v>8</v>
      </c>
      <c r="C40" s="11">
        <f>+Cubs!C54</f>
        <v>0</v>
      </c>
      <c r="D40" s="11">
        <f>+Cubs!D54</f>
        <v>0</v>
      </c>
      <c r="E40" s="11">
        <f>+Cubs!E54</f>
        <v>0</v>
      </c>
      <c r="F40" s="23">
        <f>+Cubs!F54</f>
        <v>0</v>
      </c>
      <c r="G40" s="23">
        <f>+Cubs!G54</f>
        <v>0</v>
      </c>
      <c r="H40" s="23">
        <f>+Cubs!H54</f>
        <v>0</v>
      </c>
      <c r="I40" s="23">
        <f>+Cubs!I54</f>
        <v>0</v>
      </c>
      <c r="J40" s="12">
        <f>+E40+F40-I40</f>
        <v>0</v>
      </c>
      <c r="K40" s="13"/>
      <c r="L40" s="24">
        <f>+(C39*C$12)+(D39*D$12)+F40</f>
        <v>0</v>
      </c>
      <c r="N40" s="45"/>
    </row>
    <row r="41" spans="1:14" x14ac:dyDescent="0.25">
      <c r="A41" s="6" t="s">
        <v>46</v>
      </c>
      <c r="B41" s="7" t="s">
        <v>7</v>
      </c>
      <c r="C41" s="22">
        <f>+'Emily-Derrick'!C53</f>
        <v>0</v>
      </c>
      <c r="D41" s="22">
        <f>+'Emily-Derrick'!D53</f>
        <v>0</v>
      </c>
      <c r="E41" s="8"/>
      <c r="F41" s="14"/>
      <c r="G41" s="8"/>
      <c r="H41" s="8"/>
      <c r="I41" s="8"/>
    </row>
    <row r="42" spans="1:14" x14ac:dyDescent="0.25">
      <c r="A42" s="9"/>
      <c r="B42" s="10" t="s">
        <v>8</v>
      </c>
      <c r="C42" s="11">
        <f>+C$16*C41</f>
        <v>0</v>
      </c>
      <c r="D42" s="11">
        <f>+D$16*D41</f>
        <v>0</v>
      </c>
      <c r="E42" s="11">
        <f>SUM(C42:D42)</f>
        <v>0</v>
      </c>
      <c r="F42" s="23">
        <f>+'Emily-Derrick'!F54</f>
        <v>0</v>
      </c>
      <c r="G42" s="23">
        <f>+'Emily-Derrick'!G54</f>
        <v>0</v>
      </c>
      <c r="H42" s="23">
        <f>+'Emily-Derrick'!H54</f>
        <v>0</v>
      </c>
      <c r="I42" s="23">
        <f>+'Emily-Derrick'!I54</f>
        <v>0</v>
      </c>
      <c r="J42" s="12">
        <f>+E42+F42-I42</f>
        <v>0</v>
      </c>
      <c r="L42" s="24">
        <f>+(C41*C$12)+(D41*D$12)+F42</f>
        <v>0</v>
      </c>
    </row>
    <row r="43" spans="1:14" x14ac:dyDescent="0.25">
      <c r="A43" s="15" t="s">
        <v>28</v>
      </c>
      <c r="B43" s="7" t="s">
        <v>7</v>
      </c>
      <c r="C43" s="22">
        <v>0</v>
      </c>
      <c r="D43" s="22">
        <v>0</v>
      </c>
      <c r="E43" s="8"/>
      <c r="F43" s="14"/>
      <c r="G43" s="8"/>
      <c r="H43" s="8"/>
      <c r="I43" s="8"/>
      <c r="K43" s="21"/>
    </row>
    <row r="44" spans="1:14" x14ac:dyDescent="0.25">
      <c r="A44" s="15" t="s">
        <v>15</v>
      </c>
      <c r="B44" s="10" t="s">
        <v>8</v>
      </c>
      <c r="C44" s="11">
        <f>+C$16*C43</f>
        <v>0</v>
      </c>
      <c r="D44" s="11">
        <f>+D$16*D43</f>
        <v>0</v>
      </c>
      <c r="E44" s="11">
        <f>SUM(C44:D44)</f>
        <v>0</v>
      </c>
      <c r="F44" s="23">
        <f>+'Emily-Derrick'!F54</f>
        <v>0</v>
      </c>
      <c r="G44" s="23">
        <v>0</v>
      </c>
      <c r="H44" s="23">
        <f>+'Emily-Derrick'!H54</f>
        <v>0</v>
      </c>
      <c r="I44" s="23">
        <v>0</v>
      </c>
      <c r="J44" s="44">
        <f>+E44+F44-I44</f>
        <v>0</v>
      </c>
      <c r="L44" s="24">
        <f>+(C43*C$12)+(D43*D$12)+F44</f>
        <v>0</v>
      </c>
      <c r="N44" s="43" t="s">
        <v>32</v>
      </c>
    </row>
    <row r="45" spans="1:14" x14ac:dyDescent="0.25">
      <c r="A45" s="16" t="s">
        <v>19</v>
      </c>
      <c r="B45" s="7" t="s">
        <v>7</v>
      </c>
      <c r="C45" s="17">
        <f>+C17+C19+C21+C23+C25+C27+C29+C31+C33+C35+C37+C39+C41+C43</f>
        <v>0</v>
      </c>
      <c r="D45" s="17">
        <f t="shared" ref="D45" si="3">+D17+D19+D21+D23+D25+D27+D29+D31+D33+D35+D37+D39+D41+D43</f>
        <v>0</v>
      </c>
      <c r="E45" s="17"/>
      <c r="F45" s="18"/>
      <c r="G45" s="18"/>
      <c r="H45" s="18"/>
      <c r="I45" s="18"/>
    </row>
    <row r="46" spans="1:14" x14ac:dyDescent="0.25">
      <c r="A46" s="19"/>
      <c r="B46" s="10" t="s">
        <v>8</v>
      </c>
      <c r="C46" s="11">
        <f>+C18+C20+C22+C24+C26+ C28+C30+C32+C34+C36+C38+C40+C42+C44</f>
        <v>0</v>
      </c>
      <c r="D46" s="11">
        <f t="shared" ref="D46" si="4">+D18+D20+D22+D24+D26+ D28+D30+D32+D34+D36+D38+D40+D42+D44</f>
        <v>0</v>
      </c>
      <c r="E46" s="11">
        <f t="shared" ref="E46:I46" si="5">SUM(E17:E45)</f>
        <v>0</v>
      </c>
      <c r="F46" s="11">
        <f t="shared" si="5"/>
        <v>0</v>
      </c>
      <c r="G46" s="11">
        <f t="shared" si="5"/>
        <v>0</v>
      </c>
      <c r="H46" s="11">
        <f t="shared" si="5"/>
        <v>0</v>
      </c>
      <c r="I46" s="11">
        <f t="shared" si="5"/>
        <v>0</v>
      </c>
      <c r="J46" s="11">
        <f>SUM(J17:J45)</f>
        <v>0</v>
      </c>
      <c r="L46" s="77">
        <f>SUM(L18:L44)</f>
        <v>0</v>
      </c>
    </row>
  </sheetData>
  <mergeCells count="1">
    <mergeCell ref="E15:I15"/>
  </mergeCell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dataConsolidate/>
  <mergeCells count="1">
    <mergeCell ref="F9:I9"/>
  </mergeCells>
  <pageMargins left="0.25" right="0.25" top="0.75" bottom="0.75" header="0.3" footer="0.3"/>
  <pageSetup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6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6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6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opLeftCell="A16"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zoomScaleNormal="100" workbookViewId="0"/>
  </sheetViews>
  <sheetFormatPr defaultRowHeight="15" x14ac:dyDescent="0.25"/>
  <cols>
    <col min="1" max="1" width="24" customWidth="1"/>
    <col min="9" max="9" width="11.7109375" customWidth="1"/>
    <col min="11" max="12" width="9.140625" hidden="1" customWidth="1"/>
    <col min="13" max="13" width="9.140625" customWidth="1"/>
  </cols>
  <sheetData>
    <row r="1" spans="1:16" ht="16.5" thickBot="1" x14ac:dyDescent="0.3">
      <c r="A1" s="1" t="s">
        <v>62</v>
      </c>
      <c r="B1" s="2"/>
      <c r="F1" s="66" t="s">
        <v>41</v>
      </c>
      <c r="G1" s="67"/>
      <c r="H1" s="67"/>
      <c r="I1" s="67"/>
    </row>
    <row r="2" spans="1:16" x14ac:dyDescent="0.25">
      <c r="A2" s="3">
        <v>43200</v>
      </c>
    </row>
    <row r="3" spans="1:16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 t="s">
        <v>61</v>
      </c>
      <c r="J3" s="13"/>
      <c r="K3" s="13"/>
      <c r="L3" s="13"/>
      <c r="M3" s="13"/>
      <c r="N3" s="13"/>
      <c r="O3" s="13"/>
      <c r="P3" s="13"/>
    </row>
    <row r="4" spans="1:16" hidden="1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idden="1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idden="1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idden="1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  <c r="M9" s="13"/>
      <c r="N9" s="13"/>
      <c r="O9" s="13"/>
      <c r="P9" s="13"/>
    </row>
    <row r="10" spans="1:16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  <c r="M10" s="13"/>
      <c r="N10" s="13"/>
      <c r="O10" s="13"/>
      <c r="P10" s="13"/>
    </row>
    <row r="11" spans="1:16" ht="21.6" customHeight="1" x14ac:dyDescent="0.25">
      <c r="A11" s="6"/>
      <c r="B11" s="7" t="s">
        <v>7</v>
      </c>
      <c r="C11" s="8"/>
      <c r="D11" s="8"/>
      <c r="E11" s="13"/>
      <c r="F11" s="8"/>
      <c r="G11" s="8"/>
      <c r="H11" s="8"/>
      <c r="I11" s="8"/>
      <c r="J11" s="34"/>
      <c r="K11" s="13"/>
      <c r="L11" s="13"/>
      <c r="M11" s="13"/>
      <c r="N11" s="13"/>
      <c r="O11" s="13"/>
      <c r="P11" s="13"/>
    </row>
    <row r="12" spans="1:16" ht="21.6" customHeight="1" x14ac:dyDescent="0.25">
      <c r="A12" s="9"/>
      <c r="B12" s="10" t="s">
        <v>8</v>
      </c>
      <c r="C12" s="32"/>
      <c r="D12" s="32"/>
      <c r="E12" s="32"/>
      <c r="F12" s="32"/>
      <c r="G12" s="32"/>
      <c r="H12" s="32"/>
      <c r="I12" s="62"/>
      <c r="J12" s="32"/>
      <c r="K12" s="13"/>
      <c r="L12" s="63">
        <f>+C11*C$6+D11*D$6+F12</f>
        <v>0</v>
      </c>
      <c r="M12" s="13"/>
      <c r="N12" s="13"/>
      <c r="O12" s="13"/>
      <c r="P12" s="13"/>
    </row>
    <row r="13" spans="1:16" ht="21.6" customHeight="1" x14ac:dyDescent="0.25">
      <c r="A13" s="6"/>
      <c r="B13" s="7" t="s">
        <v>7</v>
      </c>
      <c r="C13" s="8"/>
      <c r="D13" s="8"/>
      <c r="E13" s="13"/>
      <c r="F13" s="8"/>
      <c r="G13" s="8"/>
      <c r="H13" s="8"/>
      <c r="I13" s="8"/>
      <c r="J13" s="34"/>
      <c r="K13" s="13"/>
      <c r="L13" s="13"/>
      <c r="M13" s="13"/>
      <c r="N13" s="13"/>
      <c r="O13" s="13"/>
      <c r="P13" s="13"/>
    </row>
    <row r="14" spans="1:16" ht="21.6" customHeight="1" x14ac:dyDescent="0.25">
      <c r="A14" s="9"/>
      <c r="B14" s="10" t="s">
        <v>8</v>
      </c>
      <c r="C14" s="32"/>
      <c r="D14" s="32"/>
      <c r="E14" s="32"/>
      <c r="F14" s="32"/>
      <c r="G14" s="32"/>
      <c r="H14" s="32"/>
      <c r="I14" s="62"/>
      <c r="J14" s="32"/>
      <c r="K14" s="13"/>
      <c r="L14" s="63">
        <f>+C13*C$6+D13*D$6+F14</f>
        <v>0</v>
      </c>
      <c r="M14" s="13"/>
      <c r="N14" s="13"/>
      <c r="O14" s="13"/>
      <c r="P14" s="13"/>
    </row>
    <row r="15" spans="1:16" ht="21.6" customHeight="1" x14ac:dyDescent="0.25">
      <c r="A15" s="6"/>
      <c r="B15" s="7" t="s">
        <v>7</v>
      </c>
      <c r="C15" s="8"/>
      <c r="D15" s="8"/>
      <c r="E15" s="13"/>
      <c r="F15" s="8"/>
      <c r="G15" s="8"/>
      <c r="H15" s="8"/>
      <c r="I15" s="8"/>
      <c r="J15" s="34"/>
      <c r="K15" s="13"/>
      <c r="L15" s="13"/>
      <c r="M15" s="13"/>
      <c r="N15" s="13"/>
      <c r="O15" s="13"/>
      <c r="P15" s="13"/>
    </row>
    <row r="16" spans="1:16" ht="21.6" customHeight="1" x14ac:dyDescent="0.25">
      <c r="A16" s="9"/>
      <c r="B16" s="10" t="s">
        <v>8</v>
      </c>
      <c r="C16" s="32"/>
      <c r="D16" s="32"/>
      <c r="E16" s="32"/>
      <c r="F16" s="32"/>
      <c r="G16" s="32"/>
      <c r="H16" s="32"/>
      <c r="I16" s="62"/>
      <c r="J16" s="32"/>
      <c r="K16" s="13"/>
      <c r="L16" s="63">
        <f>+C15*C$6+D15*D$6+F16</f>
        <v>0</v>
      </c>
      <c r="M16" s="13"/>
      <c r="N16" s="13"/>
      <c r="O16" s="13"/>
      <c r="P16" s="13"/>
    </row>
    <row r="17" spans="1:16" ht="21.6" customHeight="1" x14ac:dyDescent="0.25">
      <c r="A17" s="6"/>
      <c r="B17" s="7" t="s">
        <v>7</v>
      </c>
      <c r="C17" s="8"/>
      <c r="D17" s="8"/>
      <c r="E17" s="13"/>
      <c r="F17" s="8"/>
      <c r="G17" s="8"/>
      <c r="H17" s="8"/>
      <c r="I17" s="8"/>
      <c r="J17" s="34"/>
      <c r="K17" s="13"/>
      <c r="L17" s="13"/>
      <c r="M17" s="13"/>
      <c r="N17" s="13"/>
      <c r="O17" s="13"/>
      <c r="P17" s="13"/>
    </row>
    <row r="18" spans="1:16" ht="21.6" customHeight="1" x14ac:dyDescent="0.25">
      <c r="A18" s="9"/>
      <c r="B18" s="10" t="s">
        <v>8</v>
      </c>
      <c r="C18" s="32"/>
      <c r="D18" s="32"/>
      <c r="E18" s="32"/>
      <c r="F18" s="32"/>
      <c r="G18" s="32"/>
      <c r="H18" s="32"/>
      <c r="I18" s="62"/>
      <c r="J18" s="32"/>
      <c r="K18" s="13"/>
      <c r="L18" s="63">
        <f>+C17*C$6+D17*D$6+F18</f>
        <v>0</v>
      </c>
      <c r="M18" s="13"/>
      <c r="N18" s="13"/>
      <c r="O18" s="13"/>
      <c r="P18" s="13"/>
    </row>
    <row r="19" spans="1:16" ht="21.6" customHeight="1" x14ac:dyDescent="0.25">
      <c r="A19" s="6"/>
      <c r="B19" s="7" t="s">
        <v>7</v>
      </c>
      <c r="C19" s="8"/>
      <c r="D19" s="8"/>
      <c r="E19" s="13"/>
      <c r="F19" s="8"/>
      <c r="G19" s="8"/>
      <c r="H19" s="8"/>
      <c r="I19" s="8"/>
      <c r="J19" s="34"/>
      <c r="K19" s="13"/>
      <c r="L19" s="13"/>
      <c r="M19" s="13"/>
      <c r="N19" s="13"/>
      <c r="O19" s="13"/>
      <c r="P19" s="13"/>
    </row>
    <row r="20" spans="1:16" ht="21.6" customHeight="1" x14ac:dyDescent="0.25">
      <c r="A20" s="9"/>
      <c r="B20" s="10" t="s">
        <v>8</v>
      </c>
      <c r="C20" s="32"/>
      <c r="D20" s="32"/>
      <c r="E20" s="32"/>
      <c r="F20" s="32"/>
      <c r="G20" s="32"/>
      <c r="H20" s="32"/>
      <c r="I20" s="62"/>
      <c r="J20" s="32"/>
      <c r="K20" s="13"/>
      <c r="L20" s="63">
        <f>+C19*C$6+D19*D$6+F20</f>
        <v>0</v>
      </c>
      <c r="M20" s="13"/>
      <c r="N20" s="13"/>
      <c r="O20" s="13"/>
      <c r="P20" s="13"/>
    </row>
    <row r="21" spans="1:16" ht="21.6" customHeight="1" x14ac:dyDescent="0.25">
      <c r="A21" s="6"/>
      <c r="B21" s="7" t="s">
        <v>7</v>
      </c>
      <c r="C21" s="8"/>
      <c r="D21" s="8"/>
      <c r="E21" s="13"/>
      <c r="F21" s="8"/>
      <c r="G21" s="8"/>
      <c r="H21" s="8"/>
      <c r="I21" s="8"/>
      <c r="J21" s="34"/>
      <c r="K21" s="13"/>
      <c r="L21" s="13"/>
      <c r="M21" s="13"/>
      <c r="N21" s="13"/>
      <c r="O21" s="13"/>
      <c r="P21" s="13"/>
    </row>
    <row r="22" spans="1:16" ht="21.6" customHeight="1" x14ac:dyDescent="0.25">
      <c r="A22" s="9"/>
      <c r="B22" s="10" t="s">
        <v>8</v>
      </c>
      <c r="C22" s="32"/>
      <c r="D22" s="32"/>
      <c r="E22" s="32"/>
      <c r="F22" s="32"/>
      <c r="G22" s="32"/>
      <c r="H22" s="32"/>
      <c r="I22" s="62"/>
      <c r="J22" s="32"/>
      <c r="K22" s="13"/>
      <c r="L22" s="63">
        <f>+C21*C$6+D21*D$6+F22</f>
        <v>0</v>
      </c>
      <c r="M22" s="13"/>
      <c r="N22" s="13"/>
      <c r="O22" s="13"/>
      <c r="P22" s="13"/>
    </row>
    <row r="23" spans="1:16" ht="21.6" customHeight="1" x14ac:dyDescent="0.25">
      <c r="A23" s="6"/>
      <c r="B23" s="7" t="s">
        <v>7</v>
      </c>
      <c r="C23" s="8"/>
      <c r="D23" s="8"/>
      <c r="E23" s="13"/>
      <c r="F23" s="8"/>
      <c r="G23" s="8"/>
      <c r="H23" s="8"/>
      <c r="I23" s="8"/>
      <c r="J23" s="34"/>
      <c r="K23" s="13"/>
      <c r="L23" s="13"/>
      <c r="M23" s="13"/>
      <c r="N23" s="13"/>
      <c r="O23" s="13"/>
      <c r="P23" s="13"/>
    </row>
    <row r="24" spans="1:16" ht="21.6" customHeight="1" x14ac:dyDescent="0.25">
      <c r="A24" s="9"/>
      <c r="B24" s="10" t="s">
        <v>8</v>
      </c>
      <c r="C24" s="32"/>
      <c r="D24" s="32"/>
      <c r="E24" s="32"/>
      <c r="F24" s="32"/>
      <c r="G24" s="32"/>
      <c r="H24" s="32"/>
      <c r="I24" s="62"/>
      <c r="J24" s="32"/>
      <c r="K24" s="13"/>
      <c r="L24" s="63">
        <f>+C23*C$6+D23*D$6+F24</f>
        <v>0</v>
      </c>
      <c r="M24" s="13"/>
      <c r="N24" s="13"/>
      <c r="O24" s="13"/>
      <c r="P24" s="13"/>
    </row>
    <row r="25" spans="1:16" ht="21.6" customHeight="1" x14ac:dyDescent="0.25">
      <c r="A25" s="6"/>
      <c r="B25" s="7" t="s">
        <v>7</v>
      </c>
      <c r="C25" s="8"/>
      <c r="D25" s="8"/>
      <c r="E25" s="13"/>
      <c r="F25" s="8"/>
      <c r="G25" s="8"/>
      <c r="H25" s="8"/>
      <c r="I25" s="8"/>
      <c r="J25" s="34"/>
      <c r="K25" s="13"/>
      <c r="L25" s="35"/>
      <c r="M25" s="13"/>
      <c r="N25" s="13"/>
      <c r="O25" s="13"/>
      <c r="P25" s="13"/>
    </row>
    <row r="26" spans="1:16" ht="21.6" customHeight="1" x14ac:dyDescent="0.25">
      <c r="A26" s="9"/>
      <c r="B26" s="10" t="s">
        <v>8</v>
      </c>
      <c r="C26" s="32"/>
      <c r="D26" s="32"/>
      <c r="E26" s="32"/>
      <c r="F26" s="32"/>
      <c r="G26" s="32"/>
      <c r="H26" s="32"/>
      <c r="I26" s="62"/>
      <c r="J26" s="32"/>
      <c r="K26" s="13"/>
      <c r="L26" s="63">
        <f t="shared" ref="L26" si="2">+C25*C$6+D25*D$6+F26</f>
        <v>0</v>
      </c>
      <c r="M26" s="13"/>
      <c r="N26" s="13"/>
      <c r="O26" s="13"/>
      <c r="P26" s="13"/>
    </row>
    <row r="27" spans="1:16" ht="21.6" customHeight="1" x14ac:dyDescent="0.25">
      <c r="A27" s="6"/>
      <c r="B27" s="7" t="s">
        <v>7</v>
      </c>
      <c r="C27" s="8"/>
      <c r="D27" s="8"/>
      <c r="E27" s="13"/>
      <c r="F27" s="8"/>
      <c r="G27" s="8"/>
      <c r="H27" s="8"/>
      <c r="I27" s="8"/>
      <c r="J27" s="34"/>
      <c r="K27" s="13"/>
      <c r="L27" s="35"/>
      <c r="M27" s="13"/>
      <c r="N27" s="13"/>
      <c r="O27" s="13"/>
      <c r="P27" s="13"/>
    </row>
    <row r="28" spans="1:16" ht="21.6" customHeight="1" x14ac:dyDescent="0.25">
      <c r="A28" s="9"/>
      <c r="B28" s="10" t="s">
        <v>8</v>
      </c>
      <c r="C28" s="32"/>
      <c r="D28" s="32"/>
      <c r="E28" s="32"/>
      <c r="F28" s="32"/>
      <c r="G28" s="32"/>
      <c r="H28" s="32"/>
      <c r="I28" s="62"/>
      <c r="J28" s="32"/>
      <c r="K28" s="13"/>
      <c r="L28" s="63">
        <f t="shared" ref="L28" si="3">+C27*C$6+D27*D$6+F28</f>
        <v>0</v>
      </c>
      <c r="M28" s="13"/>
      <c r="N28" s="13"/>
      <c r="O28" s="13"/>
      <c r="P28" s="13"/>
    </row>
    <row r="29" spans="1:16" ht="21.6" customHeight="1" x14ac:dyDescent="0.25">
      <c r="A29" s="6"/>
      <c r="B29" s="7" t="s">
        <v>7</v>
      </c>
      <c r="C29" s="8"/>
      <c r="D29" s="8"/>
      <c r="E29" s="13"/>
      <c r="F29" s="8"/>
      <c r="G29" s="8"/>
      <c r="H29" s="8"/>
      <c r="I29" s="8"/>
      <c r="J29" s="34"/>
      <c r="K29" s="13"/>
      <c r="L29" s="35"/>
      <c r="M29" s="13"/>
      <c r="N29" s="13"/>
      <c r="O29" s="13"/>
      <c r="P29" s="13"/>
    </row>
    <row r="30" spans="1:16" ht="21.6" customHeight="1" x14ac:dyDescent="0.25">
      <c r="A30" s="9"/>
      <c r="B30" s="10" t="s">
        <v>8</v>
      </c>
      <c r="C30" s="32"/>
      <c r="D30" s="32"/>
      <c r="E30" s="32"/>
      <c r="F30" s="32"/>
      <c r="G30" s="32"/>
      <c r="H30" s="32"/>
      <c r="I30" s="62"/>
      <c r="J30" s="32"/>
      <c r="K30" s="13"/>
      <c r="L30" s="63">
        <f t="shared" ref="L30" si="4">+C29*C$6+D29*D$6+F30</f>
        <v>0</v>
      </c>
      <c r="M30" s="13"/>
      <c r="N30" s="13"/>
      <c r="O30" s="13"/>
      <c r="P30" s="13"/>
    </row>
    <row r="31" spans="1:16" ht="21.6" customHeight="1" x14ac:dyDescent="0.25">
      <c r="A31" s="6"/>
      <c r="B31" s="7" t="s">
        <v>7</v>
      </c>
      <c r="C31" s="8"/>
      <c r="D31" s="8"/>
      <c r="E31" s="13"/>
      <c r="F31" s="8"/>
      <c r="G31" s="8"/>
      <c r="H31" s="8"/>
      <c r="I31" s="8"/>
      <c r="J31" s="34"/>
      <c r="K31" s="13"/>
      <c r="L31" s="35"/>
      <c r="M31" s="13"/>
      <c r="N31" s="13"/>
      <c r="O31" s="13"/>
      <c r="P31" s="13"/>
    </row>
    <row r="32" spans="1:16" ht="21.6" customHeight="1" x14ac:dyDescent="0.25">
      <c r="A32" s="9"/>
      <c r="B32" s="10" t="s">
        <v>8</v>
      </c>
      <c r="C32" s="32"/>
      <c r="D32" s="32"/>
      <c r="E32" s="32"/>
      <c r="F32" s="32"/>
      <c r="G32" s="32"/>
      <c r="H32" s="32"/>
      <c r="I32" s="62"/>
      <c r="J32" s="32"/>
      <c r="K32" s="13"/>
      <c r="L32" s="63">
        <f t="shared" ref="L32" si="5">+C31*C$6+D31*D$6+F32</f>
        <v>0</v>
      </c>
      <c r="M32" s="13"/>
      <c r="N32" s="13"/>
      <c r="O32" s="13"/>
      <c r="P32" s="13"/>
    </row>
    <row r="33" spans="1:16" ht="21.6" customHeight="1" x14ac:dyDescent="0.25">
      <c r="A33" s="6"/>
      <c r="B33" s="7" t="s">
        <v>7</v>
      </c>
      <c r="C33" s="8"/>
      <c r="D33" s="8"/>
      <c r="E33" s="13"/>
      <c r="F33" s="8"/>
      <c r="G33" s="8"/>
      <c r="H33" s="8"/>
      <c r="I33" s="8"/>
      <c r="J33" s="34"/>
      <c r="K33" s="13"/>
      <c r="L33" s="35"/>
      <c r="M33" s="13"/>
      <c r="N33" s="13"/>
      <c r="O33" s="13"/>
      <c r="P33" s="13"/>
    </row>
    <row r="34" spans="1:16" ht="21.6" customHeight="1" x14ac:dyDescent="0.25">
      <c r="A34" s="9"/>
      <c r="B34" s="10" t="s">
        <v>8</v>
      </c>
      <c r="C34" s="32"/>
      <c r="D34" s="32"/>
      <c r="E34" s="32"/>
      <c r="F34" s="32"/>
      <c r="G34" s="32"/>
      <c r="H34" s="32"/>
      <c r="I34" s="62"/>
      <c r="J34" s="32"/>
      <c r="K34" s="13"/>
      <c r="L34" s="63">
        <f t="shared" ref="L34" si="6">+C33*C$6+D33*D$6+F34</f>
        <v>0</v>
      </c>
      <c r="M34" s="13"/>
      <c r="N34" s="13"/>
      <c r="O34" s="13"/>
      <c r="P34" s="13"/>
    </row>
    <row r="35" spans="1:16" ht="21.6" customHeight="1" x14ac:dyDescent="0.25">
      <c r="A35" s="6"/>
      <c r="B35" s="7" t="s">
        <v>7</v>
      </c>
      <c r="C35" s="8"/>
      <c r="D35" s="8"/>
      <c r="E35" s="13"/>
      <c r="F35" s="8"/>
      <c r="G35" s="8"/>
      <c r="H35" s="8"/>
      <c r="I35" s="8"/>
      <c r="J35" s="34"/>
      <c r="K35" s="13"/>
      <c r="L35" s="35"/>
      <c r="M35" s="13"/>
      <c r="N35" s="13"/>
      <c r="O35" s="13"/>
      <c r="P35" s="13"/>
    </row>
    <row r="36" spans="1:16" ht="21.6" customHeight="1" x14ac:dyDescent="0.25">
      <c r="A36" s="9"/>
      <c r="B36" s="10" t="s">
        <v>8</v>
      </c>
      <c r="C36" s="32"/>
      <c r="D36" s="32"/>
      <c r="E36" s="32"/>
      <c r="F36" s="32"/>
      <c r="G36" s="32"/>
      <c r="H36" s="32"/>
      <c r="I36" s="62"/>
      <c r="J36" s="32"/>
      <c r="K36" s="13"/>
      <c r="L36" s="63">
        <f t="shared" ref="L36" si="7">+C35*C$6+D35*D$6+F36</f>
        <v>0</v>
      </c>
      <c r="M36" s="13"/>
      <c r="N36" s="13"/>
      <c r="O36" s="13"/>
      <c r="P36" s="13"/>
    </row>
    <row r="37" spans="1:16" ht="21.6" customHeight="1" x14ac:dyDescent="0.25">
      <c r="A37" s="6"/>
      <c r="B37" s="7" t="s">
        <v>7</v>
      </c>
      <c r="C37" s="8"/>
      <c r="D37" s="8"/>
      <c r="E37" s="13"/>
      <c r="F37" s="8"/>
      <c r="G37" s="8"/>
      <c r="H37" s="8"/>
      <c r="I37" s="8"/>
      <c r="J37" s="34"/>
      <c r="K37" s="13"/>
      <c r="L37" s="35"/>
      <c r="M37" s="13"/>
      <c r="N37" s="13"/>
      <c r="O37" s="13"/>
      <c r="P37" s="13"/>
    </row>
    <row r="38" spans="1:16" ht="21.6" customHeight="1" x14ac:dyDescent="0.25">
      <c r="A38" s="9"/>
      <c r="B38" s="10" t="s">
        <v>8</v>
      </c>
      <c r="C38" s="32"/>
      <c r="D38" s="32"/>
      <c r="E38" s="32"/>
      <c r="F38" s="32"/>
      <c r="G38" s="32"/>
      <c r="H38" s="32"/>
      <c r="I38" s="62"/>
      <c r="J38" s="32"/>
      <c r="K38" s="13"/>
      <c r="L38" s="63">
        <f t="shared" ref="L38" si="8">+C37*C$6+D37*D$6+F38</f>
        <v>0</v>
      </c>
      <c r="M38" s="13"/>
      <c r="N38" s="13"/>
      <c r="O38" s="13"/>
      <c r="P38" s="13"/>
    </row>
    <row r="39" spans="1:16" ht="21.6" customHeight="1" x14ac:dyDescent="0.25">
      <c r="A39" s="6"/>
      <c r="B39" s="7" t="s">
        <v>7</v>
      </c>
      <c r="C39" s="8"/>
      <c r="D39" s="8"/>
      <c r="E39" s="13"/>
      <c r="F39" s="8"/>
      <c r="G39" s="8"/>
      <c r="H39" s="8"/>
      <c r="I39" s="8"/>
      <c r="J39" s="34"/>
      <c r="K39" s="13"/>
      <c r="L39" s="35"/>
      <c r="M39" s="13"/>
      <c r="N39" s="13"/>
      <c r="O39" s="13"/>
      <c r="P39" s="13"/>
    </row>
    <row r="40" spans="1:16" ht="21.6" customHeight="1" x14ac:dyDescent="0.25">
      <c r="A40" s="9"/>
      <c r="B40" s="10" t="s">
        <v>8</v>
      </c>
      <c r="C40" s="32"/>
      <c r="D40" s="32"/>
      <c r="E40" s="32"/>
      <c r="F40" s="32"/>
      <c r="G40" s="32"/>
      <c r="H40" s="32"/>
      <c r="I40" s="62"/>
      <c r="J40" s="32"/>
      <c r="K40" s="13"/>
      <c r="L40" s="63">
        <f t="shared" ref="L40" si="9">+C39*C$6+D39*D$6+F40</f>
        <v>0</v>
      </c>
      <c r="M40" s="13"/>
      <c r="N40" s="13"/>
      <c r="O40" s="13"/>
      <c r="P40" s="13"/>
    </row>
    <row r="41" spans="1:16" ht="21.6" customHeight="1" x14ac:dyDescent="0.25">
      <c r="A41" s="6"/>
      <c r="B41" s="7" t="s">
        <v>7</v>
      </c>
      <c r="C41" s="8"/>
      <c r="D41" s="8"/>
      <c r="E41" s="13"/>
      <c r="F41" s="8"/>
      <c r="G41" s="8"/>
      <c r="H41" s="8"/>
      <c r="I41" s="8"/>
      <c r="J41" s="34"/>
      <c r="K41" s="13"/>
      <c r="L41" s="35"/>
      <c r="M41" s="13"/>
      <c r="N41" s="13"/>
      <c r="O41" s="13"/>
      <c r="P41" s="13"/>
    </row>
    <row r="42" spans="1:16" ht="21.6" customHeight="1" x14ac:dyDescent="0.25">
      <c r="A42" s="9"/>
      <c r="B42" s="10" t="s">
        <v>8</v>
      </c>
      <c r="C42" s="32"/>
      <c r="D42" s="32"/>
      <c r="E42" s="32"/>
      <c r="F42" s="32"/>
      <c r="G42" s="32"/>
      <c r="H42" s="32"/>
      <c r="I42" s="62"/>
      <c r="J42" s="32"/>
      <c r="K42" s="13"/>
      <c r="L42" s="63">
        <f t="shared" ref="L42" si="10">+C41*C$6+D41*D$6+F42</f>
        <v>0</v>
      </c>
      <c r="M42" s="13"/>
      <c r="N42" s="13"/>
      <c r="O42" s="13"/>
      <c r="P42" s="13"/>
    </row>
    <row r="43" spans="1:16" ht="21.6" customHeight="1" x14ac:dyDescent="0.25">
      <c r="A43" s="6"/>
      <c r="B43" s="7" t="s">
        <v>7</v>
      </c>
      <c r="C43" s="8"/>
      <c r="D43" s="8"/>
      <c r="E43" s="13"/>
      <c r="F43" s="8"/>
      <c r="G43" s="8"/>
      <c r="H43" s="8"/>
      <c r="I43" s="8"/>
      <c r="J43" s="34"/>
      <c r="K43" s="13"/>
      <c r="L43" s="35"/>
      <c r="M43" s="13"/>
      <c r="N43" s="13"/>
      <c r="O43" s="13"/>
      <c r="P43" s="13"/>
    </row>
    <row r="44" spans="1:16" ht="21.6" customHeight="1" x14ac:dyDescent="0.25">
      <c r="A44" s="9"/>
      <c r="B44" s="10" t="s">
        <v>8</v>
      </c>
      <c r="C44" s="32"/>
      <c r="D44" s="32"/>
      <c r="E44" s="32"/>
      <c r="F44" s="32"/>
      <c r="G44" s="32"/>
      <c r="H44" s="32"/>
      <c r="I44" s="62"/>
      <c r="J44" s="32"/>
      <c r="K44" s="13"/>
      <c r="L44" s="63">
        <f t="shared" ref="L44" si="11">+C43*C$6+D43*D$6+F44</f>
        <v>0</v>
      </c>
      <c r="M44" s="13"/>
      <c r="N44" s="13"/>
      <c r="O44" s="13"/>
      <c r="P44" s="13"/>
    </row>
    <row r="45" spans="1:16" ht="21.6" customHeight="1" x14ac:dyDescent="0.25">
      <c r="A45" s="6" t="s">
        <v>19</v>
      </c>
      <c r="B45" s="7" t="s">
        <v>7</v>
      </c>
      <c r="C45" s="8"/>
      <c r="D45" s="8"/>
      <c r="E45" s="13"/>
      <c r="F45" s="8"/>
      <c r="G45" s="8"/>
      <c r="H45" s="8"/>
      <c r="I45" s="8"/>
      <c r="J45" s="34"/>
      <c r="K45" s="13"/>
      <c r="L45" s="35"/>
      <c r="M45" s="13"/>
      <c r="N45" s="13"/>
      <c r="O45" s="13"/>
      <c r="P45" s="13"/>
    </row>
    <row r="46" spans="1:16" ht="21.6" customHeight="1" x14ac:dyDescent="0.25">
      <c r="A46" s="64"/>
      <c r="B46" s="10" t="s">
        <v>8</v>
      </c>
      <c r="C46" s="32"/>
      <c r="D46" s="32"/>
      <c r="E46" s="32"/>
      <c r="F46" s="32"/>
      <c r="G46" s="32"/>
      <c r="H46" s="32"/>
      <c r="I46" s="62"/>
      <c r="J46" s="32"/>
      <c r="K46" s="13"/>
      <c r="L46" s="65">
        <f>SUM(L12:L45)</f>
        <v>0</v>
      </c>
      <c r="M46" s="13"/>
      <c r="N46" s="13"/>
      <c r="O46" s="13"/>
      <c r="P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</sheetData>
  <mergeCells count="1">
    <mergeCell ref="F9:I9"/>
  </mergeCells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workbookViewId="0">
      <selection activeCell="A18" sqref="A18"/>
    </sheetView>
  </sheetViews>
  <sheetFormatPr defaultRowHeight="15" x14ac:dyDescent="0.25"/>
  <cols>
    <col min="1" max="1" width="24.85546875" customWidth="1"/>
    <col min="7" max="7" width="24.85546875" customWidth="1"/>
    <col min="13" max="13" width="24.85546875" customWidth="1"/>
  </cols>
  <sheetData>
    <row r="1" spans="1:17" ht="18.75" customHeight="1" x14ac:dyDescent="0.35">
      <c r="A1" s="88" t="s">
        <v>47</v>
      </c>
      <c r="B1" s="88"/>
      <c r="C1" s="88"/>
      <c r="D1" s="88"/>
      <c r="E1" s="88"/>
      <c r="F1" s="81"/>
      <c r="G1" s="88" t="s">
        <v>47</v>
      </c>
      <c r="H1" s="88"/>
      <c r="I1" s="88"/>
      <c r="J1" s="88"/>
      <c r="K1" s="88"/>
      <c r="L1" s="81"/>
      <c r="M1" s="88" t="s">
        <v>47</v>
      </c>
      <c r="N1" s="88"/>
      <c r="O1" s="88"/>
      <c r="P1" s="88"/>
      <c r="Q1" s="88"/>
    </row>
    <row r="2" spans="1:17" ht="18.75" customHeight="1" x14ac:dyDescent="0.35">
      <c r="A2" s="88" t="s">
        <v>60</v>
      </c>
      <c r="B2" s="88"/>
      <c r="C2" s="88"/>
      <c r="D2" s="88"/>
      <c r="E2" s="88"/>
      <c r="F2" s="81"/>
      <c r="G2" s="88" t="s">
        <v>60</v>
      </c>
      <c r="H2" s="88"/>
      <c r="I2" s="88"/>
      <c r="J2" s="88"/>
      <c r="K2" s="88"/>
      <c r="L2" s="81"/>
      <c r="M2" s="88" t="s">
        <v>60</v>
      </c>
      <c r="N2" s="88"/>
      <c r="O2" s="88"/>
      <c r="P2" s="88"/>
      <c r="Q2" s="88"/>
    </row>
    <row r="3" spans="1:17" ht="18.75" customHeight="1" x14ac:dyDescent="0.3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74"/>
      <c r="G4" s="74"/>
      <c r="M4" s="74"/>
    </row>
    <row r="5" spans="1:17" x14ac:dyDescent="0.25">
      <c r="A5" s="74" t="s">
        <v>48</v>
      </c>
      <c r="B5" s="78"/>
      <c r="C5" s="78"/>
      <c r="D5" s="78"/>
      <c r="E5" s="78"/>
      <c r="F5" s="80"/>
      <c r="G5" s="74" t="s">
        <v>48</v>
      </c>
      <c r="H5" s="78"/>
      <c r="I5" s="78"/>
      <c r="J5" s="78"/>
      <c r="K5" s="78"/>
      <c r="L5" s="80"/>
      <c r="M5" s="74" t="s">
        <v>48</v>
      </c>
      <c r="N5" s="78"/>
      <c r="O5" s="78"/>
      <c r="P5" s="78"/>
      <c r="Q5" s="78"/>
    </row>
    <row r="6" spans="1:17" x14ac:dyDescent="0.25">
      <c r="A6" s="74"/>
      <c r="G6" s="74"/>
      <c r="M6" s="74"/>
    </row>
    <row r="7" spans="1:17" x14ac:dyDescent="0.25">
      <c r="A7" s="74" t="s">
        <v>49</v>
      </c>
      <c r="B7" s="79" t="s">
        <v>52</v>
      </c>
      <c r="C7" s="79" t="s">
        <v>53</v>
      </c>
      <c r="D7" s="79" t="s">
        <v>54</v>
      </c>
      <c r="G7" s="74" t="s">
        <v>49</v>
      </c>
      <c r="H7" s="79" t="s">
        <v>52</v>
      </c>
      <c r="I7" s="79" t="s">
        <v>53</v>
      </c>
      <c r="J7" s="79" t="s">
        <v>54</v>
      </c>
      <c r="M7" s="74" t="s">
        <v>49</v>
      </c>
      <c r="N7" s="79" t="s">
        <v>52</v>
      </c>
      <c r="O7" s="79" t="s">
        <v>53</v>
      </c>
      <c r="P7" s="79" t="s">
        <v>54</v>
      </c>
    </row>
    <row r="8" spans="1:17" x14ac:dyDescent="0.25">
      <c r="A8" s="74"/>
      <c r="G8" s="74"/>
      <c r="M8" s="74"/>
    </row>
    <row r="9" spans="1:17" x14ac:dyDescent="0.25">
      <c r="A9" s="74" t="s">
        <v>50</v>
      </c>
      <c r="B9" s="18"/>
      <c r="C9" s="4">
        <v>10</v>
      </c>
      <c r="D9" s="18"/>
      <c r="G9" s="74" t="s">
        <v>50</v>
      </c>
      <c r="H9" s="18"/>
      <c r="I9" s="4">
        <v>10</v>
      </c>
      <c r="J9" s="18"/>
      <c r="M9" s="74" t="s">
        <v>50</v>
      </c>
      <c r="N9" s="18"/>
      <c r="O9" s="4">
        <v>10</v>
      </c>
      <c r="P9" s="18"/>
    </row>
    <row r="10" spans="1:17" x14ac:dyDescent="0.25">
      <c r="A10" s="74"/>
      <c r="C10" s="4"/>
      <c r="G10" s="74"/>
      <c r="I10" s="4"/>
      <c r="M10" s="74"/>
      <c r="O10" s="4"/>
    </row>
    <row r="11" spans="1:17" x14ac:dyDescent="0.25">
      <c r="A11" s="74" t="s">
        <v>51</v>
      </c>
      <c r="B11" s="18"/>
      <c r="C11" s="4">
        <v>15</v>
      </c>
      <c r="D11" s="18"/>
      <c r="G11" s="74" t="s">
        <v>51</v>
      </c>
      <c r="H11" s="18"/>
      <c r="I11" s="4">
        <v>15</v>
      </c>
      <c r="J11" s="18"/>
      <c r="M11" s="74" t="s">
        <v>51</v>
      </c>
      <c r="N11" s="18"/>
      <c r="O11" s="4">
        <v>15</v>
      </c>
      <c r="P11" s="18"/>
    </row>
    <row r="13" spans="1:17" x14ac:dyDescent="0.25">
      <c r="A13" t="s">
        <v>4</v>
      </c>
      <c r="D13" s="18"/>
      <c r="G13" t="s">
        <v>4</v>
      </c>
      <c r="J13" s="18"/>
      <c r="M13" t="s">
        <v>4</v>
      </c>
      <c r="P13" s="18"/>
    </row>
    <row r="15" spans="1:17" x14ac:dyDescent="0.25">
      <c r="A15" t="s">
        <v>55</v>
      </c>
      <c r="D15" s="18"/>
      <c r="G15" t="s">
        <v>55</v>
      </c>
      <c r="J15" s="18"/>
      <c r="M15" t="s">
        <v>55</v>
      </c>
      <c r="P15" s="18"/>
    </row>
    <row r="16" spans="1:17" x14ac:dyDescent="0.25">
      <c r="D16" s="80"/>
      <c r="J16" s="80"/>
      <c r="P16" s="80"/>
    </row>
    <row r="18" spans="1:17" x14ac:dyDescent="0.25">
      <c r="A18" t="s">
        <v>58</v>
      </c>
      <c r="B18" s="78"/>
      <c r="C18" s="78"/>
      <c r="D18" s="78"/>
      <c r="E18" s="78"/>
      <c r="F18" s="80"/>
      <c r="G18" t="s">
        <v>58</v>
      </c>
      <c r="H18" s="78"/>
      <c r="I18" s="78"/>
      <c r="J18" s="78"/>
      <c r="K18" s="78"/>
      <c r="L18" s="80"/>
      <c r="M18" t="s">
        <v>58</v>
      </c>
      <c r="N18" s="78"/>
      <c r="O18" s="78"/>
      <c r="P18" s="78"/>
      <c r="Q18" s="78"/>
    </row>
    <row r="20" spans="1:17" x14ac:dyDescent="0.25">
      <c r="A20" t="s">
        <v>59</v>
      </c>
      <c r="B20" s="78"/>
      <c r="C20" s="78"/>
      <c r="D20" s="78"/>
      <c r="E20" s="78"/>
      <c r="F20" s="80"/>
      <c r="G20" t="s">
        <v>59</v>
      </c>
      <c r="H20" s="78"/>
      <c r="I20" s="78"/>
      <c r="J20" s="78"/>
      <c r="K20" s="78"/>
      <c r="L20" s="80"/>
      <c r="M20" t="s">
        <v>59</v>
      </c>
      <c r="N20" s="78"/>
      <c r="O20" s="78"/>
      <c r="P20" s="78"/>
      <c r="Q20" s="78"/>
    </row>
    <row r="22" spans="1:17" x14ac:dyDescent="0.25">
      <c r="A22" t="s">
        <v>56</v>
      </c>
      <c r="G22" t="s">
        <v>56</v>
      </c>
      <c r="M22" t="s">
        <v>56</v>
      </c>
    </row>
    <row r="23" spans="1:17" x14ac:dyDescent="0.25">
      <c r="A23" t="s">
        <v>57</v>
      </c>
      <c r="G23" t="s">
        <v>57</v>
      </c>
      <c r="M23" t="s">
        <v>57</v>
      </c>
    </row>
    <row r="28" spans="1:17" ht="21" x14ac:dyDescent="0.35">
      <c r="A28" s="88" t="s">
        <v>47</v>
      </c>
      <c r="B28" s="88"/>
      <c r="C28" s="88"/>
      <c r="D28" s="88"/>
      <c r="E28" s="88"/>
      <c r="F28" s="81"/>
      <c r="G28" s="88" t="s">
        <v>47</v>
      </c>
      <c r="H28" s="88"/>
      <c r="I28" s="88"/>
      <c r="J28" s="88"/>
      <c r="K28" s="88"/>
      <c r="L28" s="81"/>
      <c r="M28" s="88" t="s">
        <v>47</v>
      </c>
      <c r="N28" s="88"/>
      <c r="O28" s="88"/>
      <c r="P28" s="88"/>
      <c r="Q28" s="88"/>
    </row>
    <row r="29" spans="1:17" ht="21" x14ac:dyDescent="0.35">
      <c r="A29" s="88" t="s">
        <v>60</v>
      </c>
      <c r="B29" s="88"/>
      <c r="C29" s="88"/>
      <c r="D29" s="88"/>
      <c r="E29" s="88"/>
      <c r="F29" s="81"/>
      <c r="G29" s="88" t="s">
        <v>60</v>
      </c>
      <c r="H29" s="88"/>
      <c r="I29" s="88"/>
      <c r="J29" s="88"/>
      <c r="K29" s="88"/>
      <c r="L29" s="81"/>
      <c r="M29" s="88" t="s">
        <v>60</v>
      </c>
      <c r="N29" s="88"/>
      <c r="O29" s="88"/>
      <c r="P29" s="88"/>
      <c r="Q29" s="88"/>
    </row>
    <row r="30" spans="1:17" ht="21" x14ac:dyDescent="0.3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x14ac:dyDescent="0.25">
      <c r="A31" s="74"/>
      <c r="G31" s="74"/>
      <c r="M31" s="74"/>
    </row>
    <row r="32" spans="1:17" x14ac:dyDescent="0.25">
      <c r="A32" s="74" t="s">
        <v>48</v>
      </c>
      <c r="B32" s="78"/>
      <c r="C32" s="78"/>
      <c r="D32" s="78"/>
      <c r="E32" s="78"/>
      <c r="F32" s="80"/>
      <c r="G32" s="74" t="s">
        <v>48</v>
      </c>
      <c r="H32" s="78"/>
      <c r="I32" s="78"/>
      <c r="J32" s="78"/>
      <c r="K32" s="78"/>
      <c r="L32" s="80"/>
      <c r="M32" s="74" t="s">
        <v>48</v>
      </c>
      <c r="N32" s="78"/>
      <c r="O32" s="78"/>
      <c r="P32" s="78"/>
      <c r="Q32" s="78"/>
    </row>
    <row r="33" spans="1:17" x14ac:dyDescent="0.25">
      <c r="A33" s="74"/>
      <c r="G33" s="74"/>
      <c r="M33" s="74"/>
    </row>
    <row r="34" spans="1:17" x14ac:dyDescent="0.25">
      <c r="A34" s="74" t="s">
        <v>49</v>
      </c>
      <c r="B34" s="79" t="s">
        <v>52</v>
      </c>
      <c r="C34" s="79" t="s">
        <v>53</v>
      </c>
      <c r="D34" s="79" t="s">
        <v>54</v>
      </c>
      <c r="G34" s="74" t="s">
        <v>49</v>
      </c>
      <c r="H34" s="79" t="s">
        <v>52</v>
      </c>
      <c r="I34" s="79" t="s">
        <v>53</v>
      </c>
      <c r="J34" s="79" t="s">
        <v>54</v>
      </c>
      <c r="M34" s="74" t="s">
        <v>49</v>
      </c>
      <c r="N34" s="79" t="s">
        <v>52</v>
      </c>
      <c r="O34" s="79" t="s">
        <v>53</v>
      </c>
      <c r="P34" s="79" t="s">
        <v>54</v>
      </c>
    </row>
    <row r="35" spans="1:17" x14ac:dyDescent="0.25">
      <c r="A35" s="74"/>
      <c r="G35" s="74"/>
      <c r="M35" s="74"/>
    </row>
    <row r="36" spans="1:17" x14ac:dyDescent="0.25">
      <c r="A36" s="74" t="s">
        <v>50</v>
      </c>
      <c r="B36" s="18"/>
      <c r="C36" s="4">
        <v>10</v>
      </c>
      <c r="D36" s="18"/>
      <c r="G36" s="74" t="s">
        <v>50</v>
      </c>
      <c r="H36" s="18"/>
      <c r="I36" s="4">
        <v>10</v>
      </c>
      <c r="J36" s="18"/>
      <c r="M36" s="74" t="s">
        <v>50</v>
      </c>
      <c r="N36" s="18"/>
      <c r="O36" s="4">
        <v>10</v>
      </c>
      <c r="P36" s="18"/>
    </row>
    <row r="37" spans="1:17" x14ac:dyDescent="0.25">
      <c r="A37" s="74"/>
      <c r="C37" s="4"/>
      <c r="G37" s="74"/>
      <c r="I37" s="4"/>
      <c r="M37" s="74"/>
      <c r="O37" s="4"/>
    </row>
    <row r="38" spans="1:17" x14ac:dyDescent="0.25">
      <c r="A38" s="74" t="s">
        <v>51</v>
      </c>
      <c r="B38" s="18"/>
      <c r="C38" s="4">
        <v>15</v>
      </c>
      <c r="D38" s="18"/>
      <c r="G38" s="74" t="s">
        <v>51</v>
      </c>
      <c r="H38" s="18"/>
      <c r="I38" s="4">
        <v>15</v>
      </c>
      <c r="J38" s="18"/>
      <c r="M38" s="74" t="s">
        <v>51</v>
      </c>
      <c r="N38" s="18"/>
      <c r="O38" s="4">
        <v>15</v>
      </c>
      <c r="P38" s="18"/>
    </row>
    <row r="40" spans="1:17" x14ac:dyDescent="0.25">
      <c r="A40" t="s">
        <v>4</v>
      </c>
      <c r="D40" s="18"/>
      <c r="G40" t="s">
        <v>4</v>
      </c>
      <c r="J40" s="18"/>
      <c r="M40" t="s">
        <v>4</v>
      </c>
      <c r="P40" s="18"/>
    </row>
    <row r="42" spans="1:17" x14ac:dyDescent="0.25">
      <c r="A42" t="s">
        <v>55</v>
      </c>
      <c r="D42" s="18"/>
      <c r="G42" t="s">
        <v>55</v>
      </c>
      <c r="J42" s="18"/>
      <c r="M42" t="s">
        <v>55</v>
      </c>
      <c r="P42" s="18"/>
    </row>
    <row r="43" spans="1:17" x14ac:dyDescent="0.25">
      <c r="D43" s="80"/>
      <c r="J43" s="80"/>
      <c r="P43" s="80"/>
    </row>
    <row r="45" spans="1:17" x14ac:dyDescent="0.25">
      <c r="A45" t="s">
        <v>58</v>
      </c>
      <c r="B45" s="78"/>
      <c r="C45" s="78"/>
      <c r="D45" s="78"/>
      <c r="E45" s="78"/>
      <c r="F45" s="80"/>
      <c r="G45" t="s">
        <v>58</v>
      </c>
      <c r="H45" s="78"/>
      <c r="I45" s="78"/>
      <c r="J45" s="78"/>
      <c r="K45" s="78"/>
      <c r="L45" s="80"/>
      <c r="M45" t="s">
        <v>58</v>
      </c>
      <c r="N45" s="78"/>
      <c r="O45" s="78"/>
      <c r="P45" s="78"/>
      <c r="Q45" s="78"/>
    </row>
    <row r="47" spans="1:17" x14ac:dyDescent="0.25">
      <c r="A47" t="s">
        <v>59</v>
      </c>
      <c r="B47" s="78"/>
      <c r="C47" s="78"/>
      <c r="D47" s="78"/>
      <c r="E47" s="78"/>
      <c r="F47" s="80"/>
      <c r="G47" t="s">
        <v>59</v>
      </c>
      <c r="H47" s="78"/>
      <c r="I47" s="78"/>
      <c r="J47" s="78"/>
      <c r="K47" s="78"/>
      <c r="L47" s="80"/>
      <c r="M47" t="s">
        <v>59</v>
      </c>
      <c r="N47" s="78"/>
      <c r="O47" s="78"/>
      <c r="P47" s="78"/>
      <c r="Q47" s="78"/>
    </row>
    <row r="49" spans="1:13" x14ac:dyDescent="0.25">
      <c r="A49" t="s">
        <v>56</v>
      </c>
      <c r="G49" t="s">
        <v>56</v>
      </c>
      <c r="M49" t="s">
        <v>56</v>
      </c>
    </row>
    <row r="50" spans="1:13" x14ac:dyDescent="0.25">
      <c r="A50" t="s">
        <v>57</v>
      </c>
      <c r="G50" t="s">
        <v>57</v>
      </c>
      <c r="M50" t="s">
        <v>57</v>
      </c>
    </row>
  </sheetData>
  <mergeCells count="12">
    <mergeCell ref="A29:E29"/>
    <mergeCell ref="G28:K28"/>
    <mergeCell ref="G29:K29"/>
    <mergeCell ref="M1:Q1"/>
    <mergeCell ref="M2:Q2"/>
    <mergeCell ref="M28:Q28"/>
    <mergeCell ref="M29:Q29"/>
    <mergeCell ref="A1:E1"/>
    <mergeCell ref="A2:E2"/>
    <mergeCell ref="G1:K1"/>
    <mergeCell ref="G2:K2"/>
    <mergeCell ref="A28:E28"/>
  </mergeCells>
  <pageMargins left="0.25" right="0.25" top="0.25" bottom="0.25" header="0" footer="0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A9" sqref="A9:D10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opLeftCell="A13"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" si="3">+C13*C$10</f>
        <v>0</v>
      </c>
      <c r="D14" s="76">
        <f t="shared" ref="D14" si="4">+D13*D$10</f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5">SUM(F14:H14)</f>
        <v>0</v>
      </c>
      <c r="J14" s="76">
        <f t="shared" ref="J14" si="6">+E14-I14</f>
        <v>0</v>
      </c>
      <c r="K14" s="13"/>
      <c r="L14" s="70">
        <f t="shared" ref="L14" si="7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" si="8">+C15*C$10</f>
        <v>0</v>
      </c>
      <c r="D16" s="76">
        <f t="shared" ref="D16" si="9">+D15*D$10</f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10">SUM(F16:H16)</f>
        <v>0</v>
      </c>
      <c r="J16" s="76">
        <f t="shared" ref="J16" si="11">+E16-I16</f>
        <v>0</v>
      </c>
      <c r="K16" s="13"/>
      <c r="L16" s="70">
        <f t="shared" ref="L16" si="12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" si="13">+C17*C$10</f>
        <v>0</v>
      </c>
      <c r="D18" s="76">
        <f t="shared" ref="D18" si="14">+D17*D$10</f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5">SUM(F18:H18)</f>
        <v>0</v>
      </c>
      <c r="J18" s="76">
        <f t="shared" ref="J18" si="16">+E18-I18</f>
        <v>0</v>
      </c>
      <c r="K18" s="13"/>
      <c r="L18" s="70">
        <f t="shared" ref="L18" si="17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" si="18">+C19*C$10</f>
        <v>0</v>
      </c>
      <c r="D20" s="76">
        <f t="shared" ref="D20" si="19">+D19*D$10</f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20">SUM(F20:H20)</f>
        <v>0</v>
      </c>
      <c r="J20" s="76">
        <f t="shared" ref="J20" si="21">+E20-I20</f>
        <v>0</v>
      </c>
      <c r="K20" s="13"/>
      <c r="L20" s="70">
        <f t="shared" ref="L20" si="22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" si="23">+C21*C$10</f>
        <v>0</v>
      </c>
      <c r="D22" s="76">
        <f t="shared" ref="D22" si="24">+D21*D$10</f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5">SUM(F22:H22)</f>
        <v>0</v>
      </c>
      <c r="J22" s="76">
        <f t="shared" ref="J22" si="26">+E22-I22</f>
        <v>0</v>
      </c>
      <c r="K22" s="13"/>
      <c r="L22" s="70">
        <f t="shared" ref="L22" si="27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" si="28">+C23*C$10</f>
        <v>0</v>
      </c>
      <c r="D24" s="76">
        <f t="shared" ref="D24" si="29">+D23*D$10</f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30">SUM(F24:H24)</f>
        <v>0</v>
      </c>
      <c r="J24" s="76">
        <f t="shared" ref="J24" si="31">+E24-I24</f>
        <v>0</v>
      </c>
      <c r="K24" s="13"/>
      <c r="L24" s="70">
        <f t="shared" ref="L24" si="32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" si="33">+C25*C$10</f>
        <v>0</v>
      </c>
      <c r="D26" s="76">
        <f t="shared" ref="D26" si="34">+D25*D$10</f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35">SUM(F26:H26)</f>
        <v>0</v>
      </c>
      <c r="J26" s="76">
        <f t="shared" ref="J26" si="36">+E26-I26</f>
        <v>0</v>
      </c>
      <c r="K26" s="13"/>
      <c r="L26" s="70">
        <f t="shared" ref="L26" si="37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" si="38">+C27*C$10</f>
        <v>0</v>
      </c>
      <c r="D28" s="76">
        <f t="shared" ref="D28" si="39">+D27*D$10</f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40">SUM(F28:H28)</f>
        <v>0</v>
      </c>
      <c r="J28" s="76">
        <f t="shared" ref="J28" si="41">+E28-I28</f>
        <v>0</v>
      </c>
      <c r="K28" s="13"/>
      <c r="L28" s="70">
        <f t="shared" ref="L28" si="42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" si="43">+C29*C$10</f>
        <v>0</v>
      </c>
      <c r="D30" s="76">
        <f t="shared" ref="D30" si="44">+D29*D$10</f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45">SUM(F30:H30)</f>
        <v>0</v>
      </c>
      <c r="J30" s="76">
        <f t="shared" ref="J30" si="46">+E30-I30</f>
        <v>0</v>
      </c>
      <c r="K30" s="13"/>
      <c r="L30" s="70">
        <f t="shared" ref="L30" si="47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" si="48">+C31*C$10</f>
        <v>0</v>
      </c>
      <c r="D32" s="76">
        <f t="shared" ref="D32" si="49">+D31*D$10</f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50">SUM(F32:H32)</f>
        <v>0</v>
      </c>
      <c r="J32" s="76">
        <f t="shared" ref="J32" si="51">+E32-I32</f>
        <v>0</v>
      </c>
      <c r="K32" s="13"/>
      <c r="L32" s="70">
        <f t="shared" ref="L32" si="5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" si="53">+C33*C$10</f>
        <v>0</v>
      </c>
      <c r="D34" s="76">
        <f t="shared" ref="D34" si="54">+D33*D$10</f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55">SUM(F34:H34)</f>
        <v>0</v>
      </c>
      <c r="J34" s="76">
        <f t="shared" ref="J34" si="56">+E34-I34</f>
        <v>0</v>
      </c>
      <c r="K34" s="13"/>
      <c r="L34" s="70">
        <f t="shared" ref="L34" si="57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" si="58">+C35*C$10</f>
        <v>0</v>
      </c>
      <c r="D36" s="76">
        <f t="shared" ref="D36" si="59">+D35*D$10</f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60">SUM(F36:H36)</f>
        <v>0</v>
      </c>
      <c r="J36" s="76">
        <f t="shared" ref="J36" si="61">+E36-I36</f>
        <v>0</v>
      </c>
      <c r="K36" s="13"/>
      <c r="L36" s="70">
        <f t="shared" ref="L36" si="62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" si="63">+C37*C$10</f>
        <v>0</v>
      </c>
      <c r="D38" s="76">
        <f t="shared" ref="D38" si="64">+D37*D$10</f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65">SUM(F38:H38)</f>
        <v>0</v>
      </c>
      <c r="J38" s="76">
        <f t="shared" ref="J38" si="66">+E38-I38</f>
        <v>0</v>
      </c>
      <c r="K38" s="13"/>
      <c r="L38" s="70">
        <f t="shared" ref="L38" si="67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" si="68">+C39*C$10</f>
        <v>0</v>
      </c>
      <c r="D40" s="76">
        <f t="shared" ref="D40" si="69">+D39*D$10</f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70">SUM(F40:H40)</f>
        <v>0</v>
      </c>
      <c r="J40" s="76">
        <f t="shared" ref="J40" si="71">+E40-I40</f>
        <v>0</v>
      </c>
      <c r="K40" s="13"/>
      <c r="L40" s="70">
        <f t="shared" ref="L40" si="72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" si="73">+C41*C$10</f>
        <v>0</v>
      </c>
      <c r="D42" s="76">
        <f t="shared" ref="D42" si="74">+D41*D$10</f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75">SUM(F42:H42)</f>
        <v>0</v>
      </c>
      <c r="J42" s="76">
        <f t="shared" ref="J42" si="76">+E42-I42</f>
        <v>0</v>
      </c>
      <c r="K42" s="13"/>
      <c r="L42" s="70">
        <f t="shared" ref="L42" si="77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78">+C43*C$10</f>
        <v>0</v>
      </c>
      <c r="D44" s="76">
        <f t="shared" si="78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79">SUM(F44:H44)</f>
        <v>0</v>
      </c>
      <c r="J44" s="76">
        <f t="shared" ref="J44" si="80">+E44-I44</f>
        <v>0</v>
      </c>
      <c r="K44" s="13"/>
      <c r="L44" s="70">
        <f t="shared" ref="L44" si="81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5" si="82">+D11+D13+D15+D17+D19+D21+D23+D25+D27+D29+D31+D33+D35+D37+D39+D41+D43</f>
        <v>0</v>
      </c>
      <c r="E45" s="75">
        <f t="shared" si="82"/>
        <v>0</v>
      </c>
      <c r="F45" s="75">
        <f t="shared" si="82"/>
        <v>0</v>
      </c>
      <c r="G45" s="75">
        <f t="shared" si="82"/>
        <v>0</v>
      </c>
      <c r="H45" s="75">
        <f t="shared" si="82"/>
        <v>0</v>
      </c>
      <c r="I45" s="75">
        <f t="shared" si="82"/>
        <v>0</v>
      </c>
      <c r="J45" s="75">
        <f t="shared" si="82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ref="D46:J46" si="83">+D12+D14+D16+D18+D20+D22+D24+D26+D28+D30+D32+D34+D36+D38+D40+D42+D44</f>
        <v>0</v>
      </c>
      <c r="E46" s="76">
        <f t="shared" si="83"/>
        <v>0</v>
      </c>
      <c r="F46" s="76">
        <f t="shared" si="83"/>
        <v>0</v>
      </c>
      <c r="G46" s="76">
        <f t="shared" si="83"/>
        <v>0</v>
      </c>
      <c r="H46" s="76">
        <f t="shared" si="83"/>
        <v>0</v>
      </c>
      <c r="I46" s="76">
        <f t="shared" si="83"/>
        <v>0</v>
      </c>
      <c r="J46" s="76">
        <f t="shared" si="83"/>
        <v>0</v>
      </c>
      <c r="K46" s="13"/>
      <c r="L46" s="70">
        <f t="shared" ref="L46" si="84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RowHeight="15" x14ac:dyDescent="0.25"/>
  <cols>
    <col min="1" max="1" width="24" customWidth="1"/>
    <col min="9" max="9" width="11.7109375" customWidth="1"/>
  </cols>
  <sheetData>
    <row r="1" spans="1:12" ht="16.5" thickBot="1" x14ac:dyDescent="0.3">
      <c r="A1" s="1" t="s">
        <v>42</v>
      </c>
      <c r="B1" s="2"/>
      <c r="F1" s="66" t="s">
        <v>41</v>
      </c>
      <c r="G1" s="67"/>
      <c r="H1" s="67"/>
      <c r="I1" s="67"/>
    </row>
    <row r="2" spans="1:12" x14ac:dyDescent="0.25">
      <c r="A2" s="3">
        <v>42815</v>
      </c>
    </row>
    <row r="3" spans="1:12" x14ac:dyDescent="0.25">
      <c r="A3" s="48"/>
      <c r="B3" s="13"/>
      <c r="C3" s="13"/>
      <c r="D3" s="13"/>
      <c r="E3" s="13"/>
      <c r="F3" s="68" t="s">
        <v>43</v>
      </c>
      <c r="G3" s="68"/>
      <c r="H3" s="68"/>
      <c r="I3" s="68"/>
      <c r="J3" s="13"/>
      <c r="K3" s="13"/>
      <c r="L3" s="13"/>
    </row>
    <row r="4" spans="1:12" x14ac:dyDescent="0.25">
      <c r="A4" s="13" t="s">
        <v>0</v>
      </c>
      <c r="B4" s="13"/>
      <c r="C4" s="49">
        <v>10</v>
      </c>
      <c r="D4" s="49">
        <v>15</v>
      </c>
      <c r="E4" s="49"/>
      <c r="F4" s="13"/>
      <c r="G4" s="13"/>
      <c r="H4" s="13"/>
      <c r="I4" s="13"/>
      <c r="J4" s="13"/>
      <c r="K4" s="13"/>
      <c r="L4" s="13"/>
    </row>
    <row r="5" spans="1:12" x14ac:dyDescent="0.25">
      <c r="A5" s="13" t="s">
        <v>1</v>
      </c>
      <c r="B5" s="13"/>
      <c r="C5" s="49">
        <v>2.95</v>
      </c>
      <c r="D5" s="49">
        <v>4.4000000000000004</v>
      </c>
      <c r="E5" s="49"/>
      <c r="F5" s="13"/>
      <c r="G5" s="13"/>
      <c r="H5" s="13"/>
      <c r="I5" s="13"/>
      <c r="J5" s="13"/>
      <c r="K5" s="13"/>
      <c r="L5" s="13"/>
    </row>
    <row r="6" spans="1:12" x14ac:dyDescent="0.25">
      <c r="A6" s="13" t="s">
        <v>2</v>
      </c>
      <c r="B6" s="13"/>
      <c r="C6" s="50">
        <f t="shared" ref="C6:D6" si="0">+C4-C5</f>
        <v>7.05</v>
      </c>
      <c r="D6" s="50">
        <f t="shared" si="0"/>
        <v>10.6</v>
      </c>
      <c r="E6" s="29"/>
      <c r="F6" s="13"/>
      <c r="G6" s="13"/>
      <c r="H6" s="13"/>
      <c r="I6" s="13"/>
      <c r="J6" s="13"/>
      <c r="K6" s="13"/>
      <c r="L6" s="13"/>
    </row>
    <row r="7" spans="1:12" x14ac:dyDescent="0.25">
      <c r="A7" s="13" t="s">
        <v>3</v>
      </c>
      <c r="B7" s="13"/>
      <c r="C7" s="51">
        <f t="shared" ref="C7:D7" si="1">+C6/C4</f>
        <v>0.70499999999999996</v>
      </c>
      <c r="D7" s="51">
        <f t="shared" si="1"/>
        <v>0.70666666666666667</v>
      </c>
      <c r="E7" s="51"/>
      <c r="F7" s="13"/>
      <c r="G7" s="13"/>
      <c r="H7" s="13"/>
      <c r="I7" s="13"/>
      <c r="J7" s="13"/>
      <c r="K7" s="13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3"/>
      <c r="B9" s="52"/>
      <c r="C9" s="53" t="s">
        <v>39</v>
      </c>
      <c r="D9" s="53" t="s">
        <v>40</v>
      </c>
      <c r="E9" s="54"/>
      <c r="F9" s="85" t="s">
        <v>21</v>
      </c>
      <c r="G9" s="86"/>
      <c r="H9" s="86"/>
      <c r="I9" s="87"/>
      <c r="J9" s="13"/>
      <c r="K9" s="13"/>
      <c r="L9" s="13"/>
    </row>
    <row r="10" spans="1:12" ht="30" x14ac:dyDescent="0.25">
      <c r="A10" s="55" t="s">
        <v>20</v>
      </c>
      <c r="B10" s="56"/>
      <c r="C10" s="57">
        <v>10</v>
      </c>
      <c r="D10" s="58">
        <v>15</v>
      </c>
      <c r="E10" s="59" t="s">
        <v>23</v>
      </c>
      <c r="F10" s="60" t="s">
        <v>4</v>
      </c>
      <c r="G10" s="60" t="s">
        <v>5</v>
      </c>
      <c r="H10" s="61" t="s">
        <v>6</v>
      </c>
      <c r="I10" s="60" t="s">
        <v>25</v>
      </c>
      <c r="J10" s="60" t="s">
        <v>24</v>
      </c>
      <c r="K10" s="13"/>
      <c r="L10" s="60" t="s">
        <v>22</v>
      </c>
    </row>
    <row r="11" spans="1:12" x14ac:dyDescent="0.25">
      <c r="A11" s="6"/>
      <c r="B11" s="7" t="s">
        <v>7</v>
      </c>
      <c r="C11" s="75">
        <v>0</v>
      </c>
      <c r="D11" s="75">
        <v>0</v>
      </c>
      <c r="E11" s="71">
        <f>SUM(C11:D11)</f>
        <v>0</v>
      </c>
      <c r="F11" s="75"/>
      <c r="G11" s="75"/>
      <c r="H11" s="75"/>
      <c r="I11" s="75"/>
      <c r="J11" s="72"/>
      <c r="K11" s="13"/>
      <c r="L11" s="13"/>
    </row>
    <row r="12" spans="1:12" x14ac:dyDescent="0.25">
      <c r="A12" s="9"/>
      <c r="B12" s="69" t="s">
        <v>8</v>
      </c>
      <c r="C12" s="76">
        <f>+C11*C$10</f>
        <v>0</v>
      </c>
      <c r="D12" s="76">
        <f>+D11*D$10</f>
        <v>0</v>
      </c>
      <c r="E12" s="76">
        <f>SUM(C12:D12)</f>
        <v>0</v>
      </c>
      <c r="F12" s="76">
        <v>0</v>
      </c>
      <c r="G12" s="76">
        <v>0</v>
      </c>
      <c r="H12" s="76">
        <v>0</v>
      </c>
      <c r="I12" s="76">
        <f>SUM(F12:H12)</f>
        <v>0</v>
      </c>
      <c r="J12" s="76">
        <f>+E12-I12</f>
        <v>0</v>
      </c>
      <c r="K12" s="13"/>
      <c r="L12" s="70">
        <f>+C11*C$6+D11*D$6+F12</f>
        <v>0</v>
      </c>
    </row>
    <row r="13" spans="1:12" x14ac:dyDescent="0.25">
      <c r="A13" s="6"/>
      <c r="B13" s="7" t="s">
        <v>7</v>
      </c>
      <c r="C13" s="75">
        <v>0</v>
      </c>
      <c r="D13" s="75">
        <v>0</v>
      </c>
      <c r="E13" s="71">
        <f t="shared" ref="E13:E44" si="2">SUM(C13:D13)</f>
        <v>0</v>
      </c>
      <c r="F13" s="75"/>
      <c r="G13" s="75"/>
      <c r="H13" s="75"/>
      <c r="I13" s="75"/>
      <c r="J13" s="72"/>
      <c r="K13" s="13"/>
      <c r="L13" s="13"/>
    </row>
    <row r="14" spans="1:12" x14ac:dyDescent="0.25">
      <c r="A14" s="9"/>
      <c r="B14" s="69" t="s">
        <v>8</v>
      </c>
      <c r="C14" s="76">
        <f t="shared" ref="C14:D14" si="3">+C13*C$10</f>
        <v>0</v>
      </c>
      <c r="D14" s="76">
        <f t="shared" si="3"/>
        <v>0</v>
      </c>
      <c r="E14" s="76">
        <f t="shared" si="2"/>
        <v>0</v>
      </c>
      <c r="F14" s="76">
        <v>0</v>
      </c>
      <c r="G14" s="76">
        <v>0</v>
      </c>
      <c r="H14" s="76">
        <v>0</v>
      </c>
      <c r="I14" s="76">
        <f t="shared" ref="I14" si="4">SUM(F14:H14)</f>
        <v>0</v>
      </c>
      <c r="J14" s="76">
        <f t="shared" ref="J14" si="5">+E14-I14</f>
        <v>0</v>
      </c>
      <c r="K14" s="13"/>
      <c r="L14" s="70">
        <f t="shared" ref="L14" si="6">+C13*C$6+D13*D$6+F14</f>
        <v>0</v>
      </c>
    </row>
    <row r="15" spans="1:12" x14ac:dyDescent="0.25">
      <c r="A15" s="6"/>
      <c r="B15" s="7" t="s">
        <v>7</v>
      </c>
      <c r="C15" s="75">
        <v>0</v>
      </c>
      <c r="D15" s="75">
        <v>0</v>
      </c>
      <c r="E15" s="71">
        <f t="shared" si="2"/>
        <v>0</v>
      </c>
      <c r="F15" s="75"/>
      <c r="G15" s="75"/>
      <c r="H15" s="75"/>
      <c r="I15" s="75"/>
      <c r="J15" s="72"/>
      <c r="K15" s="13"/>
      <c r="L15" s="13"/>
    </row>
    <row r="16" spans="1:12" x14ac:dyDescent="0.25">
      <c r="A16" s="9"/>
      <c r="B16" s="69" t="s">
        <v>8</v>
      </c>
      <c r="C16" s="76">
        <f t="shared" ref="C16:D16" si="7">+C15*C$10</f>
        <v>0</v>
      </c>
      <c r="D16" s="76">
        <f t="shared" si="7"/>
        <v>0</v>
      </c>
      <c r="E16" s="76">
        <f t="shared" si="2"/>
        <v>0</v>
      </c>
      <c r="F16" s="76">
        <v>0</v>
      </c>
      <c r="G16" s="76">
        <v>0</v>
      </c>
      <c r="H16" s="76">
        <v>0</v>
      </c>
      <c r="I16" s="76">
        <f t="shared" ref="I16" si="8">SUM(F16:H16)</f>
        <v>0</v>
      </c>
      <c r="J16" s="76">
        <f t="shared" ref="J16" si="9">+E16-I16</f>
        <v>0</v>
      </c>
      <c r="K16" s="13"/>
      <c r="L16" s="70">
        <f t="shared" ref="L16" si="10">+C15*C$6+D15*D$6+F16</f>
        <v>0</v>
      </c>
    </row>
    <row r="17" spans="1:12" x14ac:dyDescent="0.25">
      <c r="A17" s="6"/>
      <c r="B17" s="7" t="s">
        <v>7</v>
      </c>
      <c r="C17" s="75">
        <v>0</v>
      </c>
      <c r="D17" s="75">
        <v>0</v>
      </c>
      <c r="E17" s="71">
        <f t="shared" si="2"/>
        <v>0</v>
      </c>
      <c r="F17" s="75"/>
      <c r="G17" s="75"/>
      <c r="H17" s="75"/>
      <c r="I17" s="75"/>
      <c r="J17" s="72"/>
      <c r="K17" s="13"/>
      <c r="L17" s="13"/>
    </row>
    <row r="18" spans="1:12" x14ac:dyDescent="0.25">
      <c r="A18" s="9"/>
      <c r="B18" s="69" t="s">
        <v>8</v>
      </c>
      <c r="C18" s="76">
        <f t="shared" ref="C18:D18" si="11">+C17*C$10</f>
        <v>0</v>
      </c>
      <c r="D18" s="76">
        <f t="shared" si="11"/>
        <v>0</v>
      </c>
      <c r="E18" s="76">
        <f t="shared" si="2"/>
        <v>0</v>
      </c>
      <c r="F18" s="76">
        <v>0</v>
      </c>
      <c r="G18" s="76">
        <v>0</v>
      </c>
      <c r="H18" s="76">
        <v>0</v>
      </c>
      <c r="I18" s="76">
        <f t="shared" ref="I18" si="12">SUM(F18:H18)</f>
        <v>0</v>
      </c>
      <c r="J18" s="76">
        <f t="shared" ref="J18" si="13">+E18-I18</f>
        <v>0</v>
      </c>
      <c r="K18" s="13"/>
      <c r="L18" s="70">
        <f t="shared" ref="L18" si="14">+C17*C$6+D17*D$6+F18</f>
        <v>0</v>
      </c>
    </row>
    <row r="19" spans="1:12" x14ac:dyDescent="0.25">
      <c r="A19" s="6"/>
      <c r="B19" s="7" t="s">
        <v>7</v>
      </c>
      <c r="C19" s="75">
        <v>0</v>
      </c>
      <c r="D19" s="75">
        <v>0</v>
      </c>
      <c r="E19" s="71">
        <f t="shared" si="2"/>
        <v>0</v>
      </c>
      <c r="F19" s="75"/>
      <c r="G19" s="75"/>
      <c r="H19" s="75"/>
      <c r="I19" s="75"/>
      <c r="J19" s="72"/>
      <c r="K19" s="13"/>
      <c r="L19" s="13"/>
    </row>
    <row r="20" spans="1:12" x14ac:dyDescent="0.25">
      <c r="A20" s="9"/>
      <c r="B20" s="69" t="s">
        <v>8</v>
      </c>
      <c r="C20" s="76">
        <f t="shared" ref="C20:D20" si="15">+C19*C$10</f>
        <v>0</v>
      </c>
      <c r="D20" s="76">
        <f t="shared" si="15"/>
        <v>0</v>
      </c>
      <c r="E20" s="76">
        <f t="shared" si="2"/>
        <v>0</v>
      </c>
      <c r="F20" s="76">
        <v>0</v>
      </c>
      <c r="G20" s="76">
        <v>0</v>
      </c>
      <c r="H20" s="76">
        <v>0</v>
      </c>
      <c r="I20" s="76">
        <f t="shared" ref="I20" si="16">SUM(F20:H20)</f>
        <v>0</v>
      </c>
      <c r="J20" s="76">
        <f t="shared" ref="J20" si="17">+E20-I20</f>
        <v>0</v>
      </c>
      <c r="K20" s="13"/>
      <c r="L20" s="70">
        <f t="shared" ref="L20" si="18">+C19*C$6+D19*D$6+F20</f>
        <v>0</v>
      </c>
    </row>
    <row r="21" spans="1:12" x14ac:dyDescent="0.25">
      <c r="A21" s="6"/>
      <c r="B21" s="7" t="s">
        <v>7</v>
      </c>
      <c r="C21" s="75">
        <v>0</v>
      </c>
      <c r="D21" s="75">
        <v>0</v>
      </c>
      <c r="E21" s="71">
        <f t="shared" si="2"/>
        <v>0</v>
      </c>
      <c r="F21" s="75"/>
      <c r="G21" s="75"/>
      <c r="H21" s="75"/>
      <c r="I21" s="75"/>
      <c r="J21" s="72"/>
      <c r="K21" s="13"/>
      <c r="L21" s="13"/>
    </row>
    <row r="22" spans="1:12" x14ac:dyDescent="0.25">
      <c r="A22" s="9"/>
      <c r="B22" s="69" t="s">
        <v>8</v>
      </c>
      <c r="C22" s="76">
        <f t="shared" ref="C22:D22" si="19">+C21*C$10</f>
        <v>0</v>
      </c>
      <c r="D22" s="76">
        <f t="shared" si="19"/>
        <v>0</v>
      </c>
      <c r="E22" s="76">
        <f t="shared" si="2"/>
        <v>0</v>
      </c>
      <c r="F22" s="76">
        <v>0</v>
      </c>
      <c r="G22" s="76">
        <v>0</v>
      </c>
      <c r="H22" s="76">
        <v>0</v>
      </c>
      <c r="I22" s="76">
        <f t="shared" ref="I22" si="20">SUM(F22:H22)</f>
        <v>0</v>
      </c>
      <c r="J22" s="76">
        <f t="shared" ref="J22" si="21">+E22-I22</f>
        <v>0</v>
      </c>
      <c r="K22" s="13"/>
      <c r="L22" s="70">
        <f t="shared" ref="L22" si="22">+C21*C$6+D21*D$6+F22</f>
        <v>0</v>
      </c>
    </row>
    <row r="23" spans="1:12" x14ac:dyDescent="0.25">
      <c r="A23" s="6"/>
      <c r="B23" s="7" t="s">
        <v>7</v>
      </c>
      <c r="C23" s="75">
        <v>0</v>
      </c>
      <c r="D23" s="75">
        <v>0</v>
      </c>
      <c r="E23" s="71">
        <f t="shared" si="2"/>
        <v>0</v>
      </c>
      <c r="F23" s="75"/>
      <c r="G23" s="75"/>
      <c r="H23" s="75"/>
      <c r="I23" s="75"/>
      <c r="J23" s="72"/>
      <c r="K23" s="13"/>
      <c r="L23" s="13"/>
    </row>
    <row r="24" spans="1:12" x14ac:dyDescent="0.25">
      <c r="A24" s="9"/>
      <c r="B24" s="69" t="s">
        <v>8</v>
      </c>
      <c r="C24" s="76">
        <f t="shared" ref="C24:D24" si="23">+C23*C$10</f>
        <v>0</v>
      </c>
      <c r="D24" s="76">
        <f t="shared" si="23"/>
        <v>0</v>
      </c>
      <c r="E24" s="76">
        <f t="shared" si="2"/>
        <v>0</v>
      </c>
      <c r="F24" s="76">
        <v>0</v>
      </c>
      <c r="G24" s="76">
        <v>0</v>
      </c>
      <c r="H24" s="76">
        <v>0</v>
      </c>
      <c r="I24" s="76">
        <f t="shared" ref="I24" si="24">SUM(F24:H24)</f>
        <v>0</v>
      </c>
      <c r="J24" s="76">
        <f t="shared" ref="J24" si="25">+E24-I24</f>
        <v>0</v>
      </c>
      <c r="K24" s="13"/>
      <c r="L24" s="70">
        <f t="shared" ref="L24" si="26">+C23*C$6+D23*D$6+F24</f>
        <v>0</v>
      </c>
    </row>
    <row r="25" spans="1:12" x14ac:dyDescent="0.25">
      <c r="A25" s="6"/>
      <c r="B25" s="7" t="s">
        <v>7</v>
      </c>
      <c r="C25" s="75">
        <v>0</v>
      </c>
      <c r="D25" s="75">
        <v>0</v>
      </c>
      <c r="E25" s="71">
        <f t="shared" si="2"/>
        <v>0</v>
      </c>
      <c r="F25" s="75"/>
      <c r="G25" s="75"/>
      <c r="H25" s="75"/>
      <c r="I25" s="75"/>
      <c r="J25" s="72"/>
      <c r="K25" s="13"/>
      <c r="L25" s="13"/>
    </row>
    <row r="26" spans="1:12" x14ac:dyDescent="0.25">
      <c r="A26" s="9"/>
      <c r="B26" s="69" t="s">
        <v>8</v>
      </c>
      <c r="C26" s="76">
        <f t="shared" ref="C26:D26" si="27">+C25*C$10</f>
        <v>0</v>
      </c>
      <c r="D26" s="76">
        <f t="shared" si="27"/>
        <v>0</v>
      </c>
      <c r="E26" s="76">
        <f t="shared" si="2"/>
        <v>0</v>
      </c>
      <c r="F26" s="76">
        <v>0</v>
      </c>
      <c r="G26" s="76">
        <v>0</v>
      </c>
      <c r="H26" s="76">
        <v>0</v>
      </c>
      <c r="I26" s="76">
        <f t="shared" ref="I26" si="28">SUM(F26:H26)</f>
        <v>0</v>
      </c>
      <c r="J26" s="76">
        <f t="shared" ref="J26" si="29">+E26-I26</f>
        <v>0</v>
      </c>
      <c r="K26" s="13"/>
      <c r="L26" s="70">
        <f t="shared" ref="L26" si="30">+C25*C$6+D25*D$6+F26</f>
        <v>0</v>
      </c>
    </row>
    <row r="27" spans="1:12" x14ac:dyDescent="0.25">
      <c r="A27" s="6"/>
      <c r="B27" s="7" t="s">
        <v>7</v>
      </c>
      <c r="C27" s="75">
        <v>0</v>
      </c>
      <c r="D27" s="75">
        <v>0</v>
      </c>
      <c r="E27" s="71">
        <f t="shared" si="2"/>
        <v>0</v>
      </c>
      <c r="F27" s="75"/>
      <c r="G27" s="75"/>
      <c r="H27" s="75"/>
      <c r="I27" s="75"/>
      <c r="J27" s="72"/>
      <c r="K27" s="13"/>
      <c r="L27" s="13"/>
    </row>
    <row r="28" spans="1:12" x14ac:dyDescent="0.25">
      <c r="A28" s="9"/>
      <c r="B28" s="69" t="s">
        <v>8</v>
      </c>
      <c r="C28" s="76">
        <f t="shared" ref="C28:D28" si="31">+C27*C$10</f>
        <v>0</v>
      </c>
      <c r="D28" s="76">
        <f t="shared" si="31"/>
        <v>0</v>
      </c>
      <c r="E28" s="76">
        <f t="shared" si="2"/>
        <v>0</v>
      </c>
      <c r="F28" s="76">
        <v>0</v>
      </c>
      <c r="G28" s="76">
        <v>0</v>
      </c>
      <c r="H28" s="76">
        <v>0</v>
      </c>
      <c r="I28" s="76">
        <f t="shared" ref="I28" si="32">SUM(F28:H28)</f>
        <v>0</v>
      </c>
      <c r="J28" s="76">
        <f t="shared" ref="J28" si="33">+E28-I28</f>
        <v>0</v>
      </c>
      <c r="K28" s="13"/>
      <c r="L28" s="70">
        <f t="shared" ref="L28" si="34">+C27*C$6+D27*D$6+F28</f>
        <v>0</v>
      </c>
    </row>
    <row r="29" spans="1:12" x14ac:dyDescent="0.25">
      <c r="A29" s="6"/>
      <c r="B29" s="7" t="s">
        <v>7</v>
      </c>
      <c r="C29" s="75">
        <v>0</v>
      </c>
      <c r="D29" s="75">
        <v>0</v>
      </c>
      <c r="E29" s="71">
        <f t="shared" si="2"/>
        <v>0</v>
      </c>
      <c r="F29" s="75"/>
      <c r="G29" s="75"/>
      <c r="H29" s="75"/>
      <c r="I29" s="75"/>
      <c r="J29" s="72"/>
      <c r="K29" s="13"/>
      <c r="L29" s="13"/>
    </row>
    <row r="30" spans="1:12" x14ac:dyDescent="0.25">
      <c r="A30" s="9"/>
      <c r="B30" s="69" t="s">
        <v>8</v>
      </c>
      <c r="C30" s="76">
        <f t="shared" ref="C30:D30" si="35">+C29*C$10</f>
        <v>0</v>
      </c>
      <c r="D30" s="76">
        <f t="shared" si="35"/>
        <v>0</v>
      </c>
      <c r="E30" s="76">
        <f t="shared" si="2"/>
        <v>0</v>
      </c>
      <c r="F30" s="76">
        <v>0</v>
      </c>
      <c r="G30" s="76">
        <v>0</v>
      </c>
      <c r="H30" s="76">
        <v>0</v>
      </c>
      <c r="I30" s="76">
        <f t="shared" ref="I30" si="36">SUM(F30:H30)</f>
        <v>0</v>
      </c>
      <c r="J30" s="76">
        <f t="shared" ref="J30" si="37">+E30-I30</f>
        <v>0</v>
      </c>
      <c r="K30" s="13"/>
      <c r="L30" s="70">
        <f t="shared" ref="L30" si="38">+C29*C$6+D29*D$6+F30</f>
        <v>0</v>
      </c>
    </row>
    <row r="31" spans="1:12" x14ac:dyDescent="0.25">
      <c r="A31" s="6"/>
      <c r="B31" s="7" t="s">
        <v>7</v>
      </c>
      <c r="C31" s="75">
        <v>0</v>
      </c>
      <c r="D31" s="75">
        <v>0</v>
      </c>
      <c r="E31" s="71">
        <f t="shared" si="2"/>
        <v>0</v>
      </c>
      <c r="F31" s="75"/>
      <c r="G31" s="75"/>
      <c r="H31" s="75"/>
      <c r="I31" s="75"/>
      <c r="J31" s="72"/>
      <c r="K31" s="13"/>
      <c r="L31" s="13"/>
    </row>
    <row r="32" spans="1:12" x14ac:dyDescent="0.25">
      <c r="A32" s="9"/>
      <c r="B32" s="69" t="s">
        <v>8</v>
      </c>
      <c r="C32" s="76">
        <f t="shared" ref="C32:D32" si="39">+C31*C$10</f>
        <v>0</v>
      </c>
      <c r="D32" s="76">
        <f t="shared" si="39"/>
        <v>0</v>
      </c>
      <c r="E32" s="76">
        <f t="shared" si="2"/>
        <v>0</v>
      </c>
      <c r="F32" s="76">
        <v>0</v>
      </c>
      <c r="G32" s="76">
        <v>0</v>
      </c>
      <c r="H32" s="76">
        <v>0</v>
      </c>
      <c r="I32" s="76">
        <f t="shared" ref="I32" si="40">SUM(F32:H32)</f>
        <v>0</v>
      </c>
      <c r="J32" s="76">
        <f t="shared" ref="J32" si="41">+E32-I32</f>
        <v>0</v>
      </c>
      <c r="K32" s="13"/>
      <c r="L32" s="70">
        <f t="shared" ref="L32" si="42">+C31*C$6+D31*D$6+F32</f>
        <v>0</v>
      </c>
    </row>
    <row r="33" spans="1:12" x14ac:dyDescent="0.25">
      <c r="A33" s="6"/>
      <c r="B33" s="7" t="s">
        <v>7</v>
      </c>
      <c r="C33" s="75">
        <v>0</v>
      </c>
      <c r="D33" s="75">
        <v>0</v>
      </c>
      <c r="E33" s="71">
        <f t="shared" si="2"/>
        <v>0</v>
      </c>
      <c r="F33" s="75"/>
      <c r="G33" s="75"/>
      <c r="H33" s="75"/>
      <c r="I33" s="75"/>
      <c r="J33" s="72"/>
      <c r="K33" s="13"/>
      <c r="L33" s="13"/>
    </row>
    <row r="34" spans="1:12" x14ac:dyDescent="0.25">
      <c r="A34" s="9"/>
      <c r="B34" s="69" t="s">
        <v>8</v>
      </c>
      <c r="C34" s="76">
        <f t="shared" ref="C34:D34" si="43">+C33*C$10</f>
        <v>0</v>
      </c>
      <c r="D34" s="76">
        <f t="shared" si="43"/>
        <v>0</v>
      </c>
      <c r="E34" s="76">
        <f t="shared" si="2"/>
        <v>0</v>
      </c>
      <c r="F34" s="76">
        <v>0</v>
      </c>
      <c r="G34" s="76">
        <v>0</v>
      </c>
      <c r="H34" s="76">
        <v>0</v>
      </c>
      <c r="I34" s="76">
        <f t="shared" ref="I34" si="44">SUM(F34:H34)</f>
        <v>0</v>
      </c>
      <c r="J34" s="76">
        <f t="shared" ref="J34" si="45">+E34-I34</f>
        <v>0</v>
      </c>
      <c r="K34" s="13"/>
      <c r="L34" s="70">
        <f t="shared" ref="L34" si="46">+C33*C$6+D33*D$6+F34</f>
        <v>0</v>
      </c>
    </row>
    <row r="35" spans="1:12" x14ac:dyDescent="0.25">
      <c r="A35" s="6"/>
      <c r="B35" s="7" t="s">
        <v>7</v>
      </c>
      <c r="C35" s="75">
        <v>0</v>
      </c>
      <c r="D35" s="75">
        <v>0</v>
      </c>
      <c r="E35" s="71">
        <f t="shared" si="2"/>
        <v>0</v>
      </c>
      <c r="F35" s="75"/>
      <c r="G35" s="75"/>
      <c r="H35" s="75"/>
      <c r="I35" s="75"/>
      <c r="J35" s="72"/>
      <c r="K35" s="13"/>
      <c r="L35" s="13"/>
    </row>
    <row r="36" spans="1:12" x14ac:dyDescent="0.25">
      <c r="A36" s="9"/>
      <c r="B36" s="69" t="s">
        <v>8</v>
      </c>
      <c r="C36" s="76">
        <f t="shared" ref="C36:D36" si="47">+C35*C$10</f>
        <v>0</v>
      </c>
      <c r="D36" s="76">
        <f t="shared" si="47"/>
        <v>0</v>
      </c>
      <c r="E36" s="76">
        <f t="shared" si="2"/>
        <v>0</v>
      </c>
      <c r="F36" s="76">
        <v>0</v>
      </c>
      <c r="G36" s="76">
        <v>0</v>
      </c>
      <c r="H36" s="76">
        <v>0</v>
      </c>
      <c r="I36" s="76">
        <f t="shared" ref="I36" si="48">SUM(F36:H36)</f>
        <v>0</v>
      </c>
      <c r="J36" s="76">
        <f t="shared" ref="J36" si="49">+E36-I36</f>
        <v>0</v>
      </c>
      <c r="K36" s="13"/>
      <c r="L36" s="70">
        <f t="shared" ref="L36" si="50">+C35*C$6+D35*D$6+F36</f>
        <v>0</v>
      </c>
    </row>
    <row r="37" spans="1:12" x14ac:dyDescent="0.25">
      <c r="A37" s="6"/>
      <c r="B37" s="7" t="s">
        <v>7</v>
      </c>
      <c r="C37" s="75">
        <v>0</v>
      </c>
      <c r="D37" s="75">
        <v>0</v>
      </c>
      <c r="E37" s="71">
        <f t="shared" si="2"/>
        <v>0</v>
      </c>
      <c r="F37" s="75"/>
      <c r="G37" s="75"/>
      <c r="H37" s="75"/>
      <c r="I37" s="75"/>
      <c r="J37" s="72"/>
      <c r="K37" s="13"/>
      <c r="L37" s="13"/>
    </row>
    <row r="38" spans="1:12" x14ac:dyDescent="0.25">
      <c r="A38" s="9"/>
      <c r="B38" s="69" t="s">
        <v>8</v>
      </c>
      <c r="C38" s="76">
        <f t="shared" ref="C38:D38" si="51">+C37*C$10</f>
        <v>0</v>
      </c>
      <c r="D38" s="76">
        <f t="shared" si="51"/>
        <v>0</v>
      </c>
      <c r="E38" s="76">
        <f t="shared" si="2"/>
        <v>0</v>
      </c>
      <c r="F38" s="76">
        <v>0</v>
      </c>
      <c r="G38" s="76">
        <v>0</v>
      </c>
      <c r="H38" s="76">
        <v>0</v>
      </c>
      <c r="I38" s="76">
        <f t="shared" ref="I38" si="52">SUM(F38:H38)</f>
        <v>0</v>
      </c>
      <c r="J38" s="76">
        <f t="shared" ref="J38" si="53">+E38-I38</f>
        <v>0</v>
      </c>
      <c r="K38" s="13"/>
      <c r="L38" s="70">
        <f t="shared" ref="L38" si="54">+C37*C$6+D37*D$6+F38</f>
        <v>0</v>
      </c>
    </row>
    <row r="39" spans="1:12" x14ac:dyDescent="0.25">
      <c r="A39" s="6"/>
      <c r="B39" s="7" t="s">
        <v>7</v>
      </c>
      <c r="C39" s="75">
        <v>0</v>
      </c>
      <c r="D39" s="75">
        <v>0</v>
      </c>
      <c r="E39" s="71">
        <f t="shared" si="2"/>
        <v>0</v>
      </c>
      <c r="F39" s="75"/>
      <c r="G39" s="75"/>
      <c r="H39" s="75"/>
      <c r="I39" s="75"/>
      <c r="J39" s="72"/>
      <c r="K39" s="13"/>
      <c r="L39" s="13"/>
    </row>
    <row r="40" spans="1:12" x14ac:dyDescent="0.25">
      <c r="A40" s="9"/>
      <c r="B40" s="69" t="s">
        <v>8</v>
      </c>
      <c r="C40" s="76">
        <f t="shared" ref="C40:D40" si="55">+C39*C$10</f>
        <v>0</v>
      </c>
      <c r="D40" s="76">
        <f t="shared" si="55"/>
        <v>0</v>
      </c>
      <c r="E40" s="76">
        <f t="shared" si="2"/>
        <v>0</v>
      </c>
      <c r="F40" s="76">
        <v>0</v>
      </c>
      <c r="G40" s="76">
        <v>0</v>
      </c>
      <c r="H40" s="76">
        <v>0</v>
      </c>
      <c r="I40" s="76">
        <f t="shared" ref="I40" si="56">SUM(F40:H40)</f>
        <v>0</v>
      </c>
      <c r="J40" s="76">
        <f t="shared" ref="J40" si="57">+E40-I40</f>
        <v>0</v>
      </c>
      <c r="K40" s="13"/>
      <c r="L40" s="70">
        <f t="shared" ref="L40" si="58">+C39*C$6+D39*D$6+F40</f>
        <v>0</v>
      </c>
    </row>
    <row r="41" spans="1:12" x14ac:dyDescent="0.25">
      <c r="A41" s="6"/>
      <c r="B41" s="7" t="s">
        <v>7</v>
      </c>
      <c r="C41" s="75">
        <v>0</v>
      </c>
      <c r="D41" s="75">
        <v>0</v>
      </c>
      <c r="E41" s="71">
        <f t="shared" si="2"/>
        <v>0</v>
      </c>
      <c r="F41" s="75"/>
      <c r="G41" s="75"/>
      <c r="H41" s="75"/>
      <c r="I41" s="75"/>
      <c r="J41" s="72"/>
      <c r="K41" s="13"/>
      <c r="L41" s="13"/>
    </row>
    <row r="42" spans="1:12" x14ac:dyDescent="0.25">
      <c r="A42" s="9"/>
      <c r="B42" s="69" t="s">
        <v>8</v>
      </c>
      <c r="C42" s="76">
        <f t="shared" ref="C42:D42" si="59">+C41*C$10</f>
        <v>0</v>
      </c>
      <c r="D42" s="76">
        <f t="shared" si="59"/>
        <v>0</v>
      </c>
      <c r="E42" s="76">
        <f t="shared" si="2"/>
        <v>0</v>
      </c>
      <c r="F42" s="76">
        <v>0</v>
      </c>
      <c r="G42" s="76">
        <v>0</v>
      </c>
      <c r="H42" s="76">
        <v>0</v>
      </c>
      <c r="I42" s="76">
        <f t="shared" ref="I42" si="60">SUM(F42:H42)</f>
        <v>0</v>
      </c>
      <c r="J42" s="76">
        <f t="shared" ref="J42" si="61">+E42-I42</f>
        <v>0</v>
      </c>
      <c r="K42" s="13"/>
      <c r="L42" s="70">
        <f t="shared" ref="L42" si="62">+C41*C$6+D41*D$6+F42</f>
        <v>0</v>
      </c>
    </row>
    <row r="43" spans="1:12" x14ac:dyDescent="0.25">
      <c r="A43" s="6"/>
      <c r="B43" s="7" t="s">
        <v>7</v>
      </c>
      <c r="C43" s="75">
        <v>0</v>
      </c>
      <c r="D43" s="75">
        <v>0</v>
      </c>
      <c r="E43" s="71">
        <f t="shared" si="2"/>
        <v>0</v>
      </c>
      <c r="F43" s="75"/>
      <c r="G43" s="75"/>
      <c r="H43" s="75"/>
      <c r="I43" s="75"/>
      <c r="J43" s="72"/>
      <c r="K43" s="13"/>
      <c r="L43" s="13"/>
    </row>
    <row r="44" spans="1:12" x14ac:dyDescent="0.25">
      <c r="A44" s="9"/>
      <c r="B44" s="69" t="s">
        <v>8</v>
      </c>
      <c r="C44" s="76">
        <f t="shared" ref="C44:D44" si="63">+C43*C$10</f>
        <v>0</v>
      </c>
      <c r="D44" s="76">
        <f t="shared" si="63"/>
        <v>0</v>
      </c>
      <c r="E44" s="76">
        <f t="shared" si="2"/>
        <v>0</v>
      </c>
      <c r="F44" s="76">
        <v>0</v>
      </c>
      <c r="G44" s="76">
        <v>0</v>
      </c>
      <c r="H44" s="76">
        <v>0</v>
      </c>
      <c r="I44" s="76">
        <f t="shared" ref="I44" si="64">SUM(F44:H44)</f>
        <v>0</v>
      </c>
      <c r="J44" s="76">
        <f t="shared" ref="J44" si="65">+E44-I44</f>
        <v>0</v>
      </c>
      <c r="K44" s="13"/>
      <c r="L44" s="70">
        <f t="shared" ref="L44" si="66">+C43*C$6+D43*D$6+F44</f>
        <v>0</v>
      </c>
    </row>
    <row r="45" spans="1:12" x14ac:dyDescent="0.25">
      <c r="A45" s="6" t="s">
        <v>19</v>
      </c>
      <c r="B45" s="7" t="s">
        <v>7</v>
      </c>
      <c r="C45" s="75">
        <f>+C11+C13+C15+C17+C19+C21+C23+C25+C27+C29+C31+C33+C35+C37+C39+C41+C43</f>
        <v>0</v>
      </c>
      <c r="D45" s="75">
        <f t="shared" ref="D45:J46" si="67">+D11+D13+D15+D17+D19+D21+D23+D25+D27+D29+D31+D33+D35+D37+D39+D41+D43</f>
        <v>0</v>
      </c>
      <c r="E45" s="75">
        <f t="shared" si="67"/>
        <v>0</v>
      </c>
      <c r="F45" s="75">
        <f t="shared" si="67"/>
        <v>0</v>
      </c>
      <c r="G45" s="75">
        <f t="shared" si="67"/>
        <v>0</v>
      </c>
      <c r="H45" s="75">
        <f t="shared" si="67"/>
        <v>0</v>
      </c>
      <c r="I45" s="75">
        <f t="shared" si="67"/>
        <v>0</v>
      </c>
      <c r="J45" s="75">
        <f t="shared" si="67"/>
        <v>0</v>
      </c>
      <c r="K45" s="13"/>
      <c r="L45" s="13"/>
    </row>
    <row r="46" spans="1:12" x14ac:dyDescent="0.25">
      <c r="A46" s="64"/>
      <c r="B46" s="69" t="s">
        <v>8</v>
      </c>
      <c r="C46" s="76">
        <f>+C12+C14+C16+C18+C20+C22+C24+C26+C28+C30+C32+C34+C36+C38+C40+C42+C44</f>
        <v>0</v>
      </c>
      <c r="D46" s="76">
        <f t="shared" si="67"/>
        <v>0</v>
      </c>
      <c r="E46" s="76">
        <f t="shared" si="67"/>
        <v>0</v>
      </c>
      <c r="F46" s="76">
        <f t="shared" si="67"/>
        <v>0</v>
      </c>
      <c r="G46" s="76">
        <f t="shared" si="67"/>
        <v>0</v>
      </c>
      <c r="H46" s="76">
        <f t="shared" si="67"/>
        <v>0</v>
      </c>
      <c r="I46" s="76">
        <f t="shared" si="67"/>
        <v>0</v>
      </c>
      <c r="J46" s="76">
        <f t="shared" si="67"/>
        <v>0</v>
      </c>
      <c r="K46" s="13"/>
      <c r="L46" s="70">
        <f t="shared" ref="L46" si="68">+C45*C$6+D45*D$6+F46</f>
        <v>0</v>
      </c>
    </row>
    <row r="47" spans="1:12" x14ac:dyDescent="0.25">
      <c r="C47" s="74"/>
      <c r="D47" s="74"/>
      <c r="E47" s="74"/>
      <c r="F47" s="74"/>
      <c r="G47" s="74"/>
      <c r="H47" s="74"/>
      <c r="I47" s="74"/>
      <c r="J47" s="73"/>
    </row>
    <row r="48" spans="1:12" x14ac:dyDescent="0.25">
      <c r="C48" s="74"/>
      <c r="D48" s="74"/>
      <c r="E48" s="74"/>
      <c r="F48" s="74"/>
      <c r="G48" s="74"/>
      <c r="H48" s="74"/>
      <c r="I48" s="74"/>
      <c r="J48" s="73"/>
    </row>
  </sheetData>
  <mergeCells count="1">
    <mergeCell ref="F9:I9"/>
  </mergeCells>
  <pageMargins left="0.25" right="0.25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Summary</vt:lpstr>
      <vt:lpstr>Order Sheet</vt:lpstr>
      <vt:lpstr>Receipts</vt:lpstr>
      <vt:lpstr>Blank</vt:lpstr>
      <vt:lpstr>Brian-Ellen</vt:lpstr>
      <vt:lpstr>Gwei</vt:lpstr>
      <vt:lpstr>Casey</vt:lpstr>
      <vt:lpstr>Zoe</vt:lpstr>
      <vt:lpstr>Dante G-H</vt:lpstr>
      <vt:lpstr>Li Xing</vt:lpstr>
      <vt:lpstr>Sam</vt:lpstr>
      <vt:lpstr>Emily-Derrick</vt:lpstr>
      <vt:lpstr>Henry</vt:lpstr>
      <vt:lpstr>Roberto</vt:lpstr>
      <vt:lpstr>Kavita</vt:lpstr>
      <vt:lpstr>Forrester</vt:lpstr>
      <vt:lpstr>Cubs</vt:lpstr>
      <vt:lpstr>'Order Sheet'!Print_Area</vt:lpstr>
      <vt:lpstr>Summary!Print_Area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melaku zewde</cp:lastModifiedBy>
  <cp:lastPrinted>2018-04-10T20:02:48Z</cp:lastPrinted>
  <dcterms:created xsi:type="dcterms:W3CDTF">2016-11-25T14:32:11Z</dcterms:created>
  <dcterms:modified xsi:type="dcterms:W3CDTF">2018-04-13T05:59:04Z</dcterms:modified>
</cp:coreProperties>
</file>